
<file path=[Content_Types].xml><?xml version="1.0" encoding="utf-8"?>
<Types xmlns="http://schemas.openxmlformats.org/package/2006/content-types">
  <Override PartName="/xl/worksheets/sheet15.xml" ContentType="application/vnd.openxmlformats-officedocument.spreadsheetml.worksheet+xml"/>
  <Override PartName="/xl/charts/chart6.xml" ContentType="application/vnd.openxmlformats-officedocument.drawingml.chart+xml"/>
  <Override PartName="/xl/charts/chart20.xml" ContentType="application/vnd.openxmlformats-officedocument.drawingml.char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ml.chartshapes+xml"/>
  <Override PartName="/xl/charts/chart4.xml" ContentType="application/vnd.openxmlformats-officedocument.drawingml.chart+xml"/>
  <Override PartName="/xl/drawings/drawing19.xml" ContentType="application/vnd.openxmlformats-officedocument.drawing+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drawings/drawing17.xml" ContentType="application/vnd.openxmlformats-officedocument.drawing+xml"/>
  <Override PartName="/xl/drawings/drawing28.xml" ContentType="application/vnd.openxmlformats-officedocument.drawingml.chartshape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drawings/drawing15.xml" ContentType="application/vnd.openxmlformats-officedocument.drawing+xml"/>
  <Override PartName="/xl/drawings/drawing26.xml" ContentType="application/vnd.openxmlformats-officedocument.drawing+xml"/>
  <Override PartName="/xl/worksheets/sheet3.xml" ContentType="application/vnd.openxmlformats-officedocument.spreadsheetml.worksheet+xml"/>
  <Override PartName="/xl/drawings/drawing13.xml" ContentType="application/vnd.openxmlformats-officedocument.drawing+xml"/>
  <Override PartName="/xl/drawings/drawing22.xml" ContentType="application/vnd.openxmlformats-officedocument.drawingml.chartshapes+xml"/>
  <Override PartName="/xl/drawings/drawing24.xml" ContentType="application/vnd.openxmlformats-officedocument.drawingml.chartshapes+xml"/>
  <Override PartName="/xl/charts/chart18.xml" ContentType="application/vnd.openxmlformats-officedocument.drawingml.chart+xml"/>
  <Override PartName="/xl/drawings/drawing33.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drawings/drawing11.xml" ContentType="application/vnd.openxmlformats-officedocument.drawingml.chartshapes+xml"/>
  <Override PartName="/xl/drawings/drawing20.xml" ContentType="application/vnd.openxmlformats-officedocument.drawing+xml"/>
  <Override PartName="/xl/charts/chart16.xml" ContentType="application/vnd.openxmlformats-officedocument.drawingml.chart+xml"/>
  <Override PartName="/xl/drawings/drawing31.xml" ContentType="application/vnd.openxmlformats-officedocument.drawingml.chartshapes+xml"/>
  <Override PartName="/xl/sharedStrings.xml" ContentType="application/vnd.openxmlformats-officedocument.spreadsheetml.sharedStrings+xml"/>
  <Override PartName="/xl/charts/chart14.xml" ContentType="application/vnd.openxmlformats-officedocument.drawingml.chart+xml"/>
  <Override PartName="/xl/worksheets/sheet18.xml" ContentType="application/vnd.openxmlformats-officedocument.spreadsheetml.worksheet+xml"/>
  <Override PartName="/xl/charts/chart9.xml" ContentType="application/vnd.openxmlformats-officedocument.drawingml.chart+xml"/>
  <Override PartName="/xl/charts/chart12.xml" ContentType="application/vnd.openxmlformats-officedocument.drawingml.chart+xml"/>
  <Override PartName="/xl/worksheets/sheet16.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ml.chartshapes+xml"/>
  <Override PartName="/xl/charts/chart7.xml" ContentType="application/vnd.openxmlformats-officedocument.drawingml.chart+xml"/>
  <Override PartName="/xl/charts/chart10.xml" ContentType="application/vnd.openxmlformats-officedocument.drawingml.chart+xml"/>
  <Override PartName="/xl/worksheets/sheet14.xml" ContentType="application/vnd.openxmlformats-officedocument.spreadsheetml.worksheet+xml"/>
  <Override PartName="/xl/drawings/drawing7.xml" ContentType="application/vnd.openxmlformats-officedocument.drawing+xml"/>
  <Override PartName="/xl/charts/chart5.xml" ContentType="application/vnd.openxmlformats-officedocument.drawingml.chart+xml"/>
  <Override PartName="/xl/drawings/drawing29.xml" ContentType="application/vnd.openxmlformats-officedocument.drawingml.chartshapes+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drawings/drawing18.xml" ContentType="application/vnd.openxmlformats-officedocument.drawing+xml"/>
  <Override PartName="/xl/drawings/drawing27.xml" ContentType="application/vnd.openxmlformats-officedocument.drawingml.chartshapes+xml"/>
  <Default Extension="emf" ContentType="image/x-emf"/>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drawings/drawing16.xml" ContentType="application/vnd.openxmlformats-officedocument.drawing+xml"/>
  <Override PartName="/xl/drawings/drawing25.xml" ContentType="application/vnd.openxmlformats-officedocument.drawing+xml"/>
  <Override PartName="/xl/drawings/drawing34.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drawings/drawing14.xml" ContentType="application/vnd.openxmlformats-officedocument.drawing+xml"/>
  <Override PartName="/xl/drawings/drawing23.xml" ContentType="application/vnd.openxmlformats-officedocument.drawingml.chartshapes+xml"/>
  <Override PartName="/xl/charts/chart19.xml" ContentType="application/vnd.openxmlformats-officedocument.drawingml.chart+xml"/>
  <Override PartName="/xl/drawings/drawing32.xml" ContentType="application/vnd.openxmlformats-officedocument.drawing+xml"/>
  <Override PartName="/xl/drawings/drawing12.xml" ContentType="application/vnd.openxmlformats-officedocument.drawing+xml"/>
  <Default Extension="vml" ContentType="application/vnd.openxmlformats-officedocument.vmlDrawing"/>
  <Override PartName="/xl/drawings/drawing21.xml" ContentType="application/vnd.openxmlformats-officedocument.drawingml.chartshapes+xml"/>
  <Override PartName="/xl/charts/chart17.xml" ContentType="application/vnd.openxmlformats-officedocument.drawingml.chart+xml"/>
  <Override PartName="/xl/drawings/drawing30.xml" ContentType="application/vnd.openxmlformats-officedocument.drawingml.chartshapes+xml"/>
  <Override PartName="/xl/calcChain.xml" ContentType="application/vnd.openxmlformats-officedocument.spreadsheetml.calcChain+xml"/>
  <Override PartName="/xl/worksheets/sheet19.xml" ContentType="application/vnd.openxmlformats-officedocument.spreadsheetml.worksheet+xml"/>
  <Override PartName="/xl/drawings/drawing10.xml" ContentType="application/vnd.openxmlformats-officedocument.drawingml.chartshapes+xml"/>
  <Override PartName="/xl/charts/chart13.xml" ContentType="application/vnd.openxmlformats-officedocument.drawingml.chart+xml"/>
  <Override PartName="/xl/charts/chart15.xml" ContentType="application/vnd.openxmlformats-officedocument.drawingml.chart+xml"/>
  <Override PartName="/xl/worksheets/sheet17.xml" ContentType="application/vnd.openxmlformats-officedocument.spreadsheetml.worksheet+xml"/>
  <Override PartName="/xl/charts/chart8.xml" ContentType="application/vnd.openxmlformats-officedocument.drawingml.chart+xml"/>
  <Override PartName="/xl/charts/chart11.xml" ContentType="application/vnd.openxmlformats-officedocument.drawingml.chart+xml"/>
  <Override PartName="/xl/ctrlProps/ctrlProp1.xml" ContentType="application/vnd.ms-excel.controlpropertie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codeName="EsteLivro" showPivotChartFilter="1"/>
  <bookViews>
    <workbookView xWindow="-15" yWindow="5325" windowWidth="19260" windowHeight="5370" tabRatio="686"/>
  </bookViews>
  <sheets>
    <sheet name="capa" sheetId="389" r:id="rId1"/>
    <sheet name="introducao" sheetId="6" r:id="rId2"/>
    <sheet name="fontes" sheetId="7" r:id="rId3"/>
    <sheet name="6populacao3" sheetId="621" r:id="rId4"/>
    <sheet name="7empregoINE3" sheetId="622" r:id="rId5"/>
    <sheet name="8desemprego_INE3" sheetId="623" r:id="rId6"/>
    <sheet name="9lay_off" sheetId="487" r:id="rId7"/>
    <sheet name="10desemprego_IEFP" sheetId="497" r:id="rId8"/>
    <sheet name="11desemprego_IEFP" sheetId="498" r:id="rId9"/>
    <sheet name="12fp_anexoC" sheetId="620" r:id="rId10"/>
    <sheet name="13empresarial" sheetId="626" r:id="rId11"/>
    <sheet name="14ganhos" sheetId="458" r:id="rId12"/>
    <sheet name="15salários" sheetId="502" r:id="rId13"/>
    <sheet name="16irct" sheetId="491" r:id="rId14"/>
    <sheet name="17acidentes" sheetId="625" r:id="rId15"/>
    <sheet name="18ssocial" sheetId="500" r:id="rId16"/>
    <sheet name="19ssocial " sheetId="501" r:id="rId17"/>
    <sheet name="20destaque" sheetId="602" r:id="rId18"/>
    <sheet name="21destaque" sheetId="564" r:id="rId19"/>
    <sheet name="22conceito" sheetId="26" r:id="rId20"/>
    <sheet name="23conceito" sheetId="27" r:id="rId21"/>
    <sheet name="contracapa" sheetId="28" r:id="rId22"/>
  </sheets>
  <externalReferences>
    <externalReference r:id="rId23"/>
  </externalReferences>
  <definedNames>
    <definedName name="_xlnm._FilterDatabase" localSheetId="7" hidden="1">'10desemprego_IEFP'!$C$3:$Q$27</definedName>
    <definedName name="acidentes" localSheetId="10">#REF!</definedName>
    <definedName name="acidentes" localSheetId="14">#REF!</definedName>
    <definedName name="acidentes" localSheetId="17">#REF!</definedName>
    <definedName name="acidentes" localSheetId="18">#REF!</definedName>
    <definedName name="acidentes">#REF!</definedName>
    <definedName name="_xlnm.Print_Area" localSheetId="7">'10desemprego_IEFP'!$A$1:$S$76</definedName>
    <definedName name="_xlnm.Print_Area" localSheetId="8">'11desemprego_IEFP'!$A$1:$S$51</definedName>
    <definedName name="_xlnm.Print_Area" localSheetId="9">'12fp_anexoC'!$A$1:$L$45</definedName>
    <definedName name="_xlnm.Print_Area" localSheetId="10">'13empresarial'!$A$1:$O$77</definedName>
    <definedName name="_xlnm.Print_Area" localSheetId="11">'14ganhos'!$A$1:$P$59</definedName>
    <definedName name="_xlnm.Print_Area" localSheetId="12">'15salários'!$A$1:$K$49</definedName>
    <definedName name="_xlnm.Print_Area" localSheetId="13">'16irct'!$A$1:$R$80</definedName>
    <definedName name="_xlnm.Print_Area" localSheetId="14">'17acidentes'!$A$1:$M$71</definedName>
    <definedName name="_xlnm.Print_Area" localSheetId="15">'18ssocial'!$A$1:$N$69</definedName>
    <definedName name="_xlnm.Print_Area" localSheetId="16">'19ssocial '!$A$1:$O$72</definedName>
    <definedName name="_xlnm.Print_Area" localSheetId="17">'20destaque'!$A$1:$S$72</definedName>
    <definedName name="_xlnm.Print_Area" localSheetId="18">'21destaque'!$A$1:$L$60</definedName>
    <definedName name="_xlnm.Print_Area" localSheetId="19">'22conceito'!$A$1:$AG$71</definedName>
    <definedName name="_xlnm.Print_Area" localSheetId="20">'23conceito'!$A$1:$AG$73</definedName>
    <definedName name="_xlnm.Print_Area" localSheetId="3">'6populacao3'!$A$1:$P$61</definedName>
    <definedName name="_xlnm.Print_Area" localSheetId="4">'7empregoINE3'!$A$1:$P$71</definedName>
    <definedName name="_xlnm.Print_Area" localSheetId="5">'8desemprego_INE3'!$A$1:$P$67</definedName>
    <definedName name="_xlnm.Print_Area" localSheetId="6">'9lay_off'!$A$1:$S$61</definedName>
    <definedName name="_xlnm.Print_Area" localSheetId="0">capa!$A$1:$L$58</definedName>
    <definedName name="_xlnm.Print_Area" localSheetId="21">contracapa!$A$1:$E$54</definedName>
    <definedName name="_xlnm.Print_Area" localSheetId="2">fontes!$A$1:$O$40</definedName>
    <definedName name="_xlnm.Print_Area" localSheetId="1">introducao!$A$1:$O$53</definedName>
    <definedName name="Changes" localSheetId="9">#REF!</definedName>
    <definedName name="Changes" localSheetId="10">#REF!</definedName>
    <definedName name="Changes" localSheetId="11">#REF!</definedName>
    <definedName name="Changes" localSheetId="12">#REF!</definedName>
    <definedName name="Changes" localSheetId="14">#REF!</definedName>
    <definedName name="Changes" localSheetId="17">#REF!</definedName>
    <definedName name="Changes" localSheetId="18">#REF!</definedName>
    <definedName name="Changes">#REF!</definedName>
    <definedName name="Comments" localSheetId="9">#REF!</definedName>
    <definedName name="Comments" localSheetId="10">#REF!</definedName>
    <definedName name="Comments" localSheetId="11">#REF!</definedName>
    <definedName name="Comments" localSheetId="12">#REF!</definedName>
    <definedName name="Comments" localSheetId="14">#REF!</definedName>
    <definedName name="Comments" localSheetId="17">#REF!</definedName>
    <definedName name="Comments" localSheetId="18">#REF!</definedName>
    <definedName name="Comments">#REF!</definedName>
    <definedName name="Contact" localSheetId="9">#REF!</definedName>
    <definedName name="Contact" localSheetId="10">#REF!</definedName>
    <definedName name="Contact" localSheetId="11">#REF!</definedName>
    <definedName name="Contact" localSheetId="12">#REF!</definedName>
    <definedName name="Contact" localSheetId="14">#REF!</definedName>
    <definedName name="Contact" localSheetId="17">#REF!</definedName>
    <definedName name="Contact" localSheetId="18">#REF!</definedName>
    <definedName name="Contact">#REF!</definedName>
    <definedName name="Country" localSheetId="9">#REF!</definedName>
    <definedName name="Country" localSheetId="10">#REF!</definedName>
    <definedName name="Country" localSheetId="11">#REF!</definedName>
    <definedName name="Country" localSheetId="12">#REF!</definedName>
    <definedName name="Country" localSheetId="14">#REF!</definedName>
    <definedName name="Country" localSheetId="17">#REF!</definedName>
    <definedName name="Country" localSheetId="18">#REF!</definedName>
    <definedName name="Country">#REF!</definedName>
    <definedName name="CV_employed" localSheetId="9">#REF!</definedName>
    <definedName name="CV_employed" localSheetId="10">#REF!</definedName>
    <definedName name="CV_employed" localSheetId="11">#REF!</definedName>
    <definedName name="CV_employed" localSheetId="12">#REF!</definedName>
    <definedName name="CV_employed" localSheetId="14">#REF!</definedName>
    <definedName name="CV_employed" localSheetId="17">#REF!</definedName>
    <definedName name="CV_employed" localSheetId="18">#REF!</definedName>
    <definedName name="CV_employed">#REF!</definedName>
    <definedName name="CV_parttime" localSheetId="9">#REF!</definedName>
    <definedName name="CV_parttime" localSheetId="10">#REF!</definedName>
    <definedName name="CV_parttime" localSheetId="11">#REF!</definedName>
    <definedName name="CV_parttime" localSheetId="12">#REF!</definedName>
    <definedName name="CV_parttime" localSheetId="14">#REF!</definedName>
    <definedName name="CV_parttime" localSheetId="17">#REF!</definedName>
    <definedName name="CV_parttime" localSheetId="18">#REF!</definedName>
    <definedName name="CV_parttime">#REF!</definedName>
    <definedName name="CV_unemployed" localSheetId="9">#REF!</definedName>
    <definedName name="CV_unemployed" localSheetId="10">#REF!</definedName>
    <definedName name="CV_unemployed" localSheetId="11">#REF!</definedName>
    <definedName name="CV_unemployed" localSheetId="12">#REF!</definedName>
    <definedName name="CV_unemployed" localSheetId="14">#REF!</definedName>
    <definedName name="CV_unemployed" localSheetId="17">#REF!</definedName>
    <definedName name="CV_unemployed" localSheetId="18">#REF!</definedName>
    <definedName name="CV_unemployed">#REF!</definedName>
    <definedName name="CV_unemploymentRate" localSheetId="9">#REF!</definedName>
    <definedName name="CV_unemploymentRate" localSheetId="10">#REF!</definedName>
    <definedName name="CV_unemploymentRate" localSheetId="11">#REF!</definedName>
    <definedName name="CV_unemploymentRate" localSheetId="12">#REF!</definedName>
    <definedName name="CV_unemploymentRate" localSheetId="14">#REF!</definedName>
    <definedName name="CV_unemploymentRate" localSheetId="17">#REF!</definedName>
    <definedName name="CV_unemploymentRate" localSheetId="18">#REF!</definedName>
    <definedName name="CV_unemploymentRate">#REF!</definedName>
    <definedName name="CV_UsualHours" localSheetId="9">#REF!</definedName>
    <definedName name="CV_UsualHours" localSheetId="10">#REF!</definedName>
    <definedName name="CV_UsualHours" localSheetId="11">#REF!</definedName>
    <definedName name="CV_UsualHours" localSheetId="12">#REF!</definedName>
    <definedName name="CV_UsualHours" localSheetId="14">#REF!</definedName>
    <definedName name="CV_UsualHours" localSheetId="17">#REF!</definedName>
    <definedName name="CV_UsualHours" localSheetId="18">#REF!</definedName>
    <definedName name="CV_UsualHours">#REF!</definedName>
    <definedName name="dsadsa" localSheetId="9">#REF!</definedName>
    <definedName name="dsadsa" localSheetId="10">#REF!</definedName>
    <definedName name="dsadsa" localSheetId="12">#REF!</definedName>
    <definedName name="dsadsa" localSheetId="14">#REF!</definedName>
    <definedName name="dsadsa" localSheetId="17">#REF!</definedName>
    <definedName name="dsadsa" localSheetId="18">#REF!</definedName>
    <definedName name="dsadsa">#REF!</definedName>
    <definedName name="email" localSheetId="9">#REF!</definedName>
    <definedName name="email" localSheetId="10">#REF!</definedName>
    <definedName name="email" localSheetId="11">#REF!</definedName>
    <definedName name="email" localSheetId="12">#REF!</definedName>
    <definedName name="email" localSheetId="14">#REF!</definedName>
    <definedName name="email" localSheetId="17">#REF!</definedName>
    <definedName name="email" localSheetId="18">#REF!</definedName>
    <definedName name="email">#REF!</definedName>
    <definedName name="hdbtrgs" localSheetId="9">#REF!</definedName>
    <definedName name="hdbtrgs" localSheetId="10">#REF!</definedName>
    <definedName name="hdbtrgs" localSheetId="12">#REF!</definedName>
    <definedName name="hdbtrgs" localSheetId="14">#REF!</definedName>
    <definedName name="hdbtrgs" localSheetId="17">#REF!</definedName>
    <definedName name="hdbtrgs" localSheetId="18">#REF!</definedName>
    <definedName name="hdbtrgs">#REF!</definedName>
    <definedName name="Limit_a_q" localSheetId="9">#REF!</definedName>
    <definedName name="Limit_a_q" localSheetId="10">#REF!</definedName>
    <definedName name="Limit_a_q" localSheetId="11">#REF!</definedName>
    <definedName name="Limit_a_q" localSheetId="12">#REF!</definedName>
    <definedName name="Limit_a_q" localSheetId="14">#REF!</definedName>
    <definedName name="Limit_a_q" localSheetId="17">#REF!</definedName>
    <definedName name="Limit_a_q" localSheetId="18">#REF!</definedName>
    <definedName name="Limit_a_q">#REF!</definedName>
    <definedName name="Limit_b_a" localSheetId="9">#REF!</definedName>
    <definedName name="Limit_b_a" localSheetId="10">#REF!</definedName>
    <definedName name="Limit_b_a" localSheetId="11">#REF!</definedName>
    <definedName name="Limit_b_a" localSheetId="12">#REF!</definedName>
    <definedName name="Limit_b_a" localSheetId="14">#REF!</definedName>
    <definedName name="Limit_b_a" localSheetId="17">#REF!</definedName>
    <definedName name="Limit_b_a" localSheetId="18">#REF!</definedName>
    <definedName name="Limit_b_a">#REF!</definedName>
    <definedName name="Limit_b_q" localSheetId="9">#REF!</definedName>
    <definedName name="Limit_b_q" localSheetId="10">#REF!</definedName>
    <definedName name="Limit_b_q" localSheetId="11">#REF!</definedName>
    <definedName name="Limit_b_q" localSheetId="12">#REF!</definedName>
    <definedName name="Limit_b_q" localSheetId="14">#REF!</definedName>
    <definedName name="Limit_b_q" localSheetId="17">#REF!</definedName>
    <definedName name="Limit_b_q" localSheetId="18">#REF!</definedName>
    <definedName name="Limit_b_q">#REF!</definedName>
    <definedName name="mySortCriteria">[1]Calculation!$E$7</definedName>
    <definedName name="NR_NonContacts" localSheetId="9">#REF!</definedName>
    <definedName name="NR_NonContacts" localSheetId="10">#REF!</definedName>
    <definedName name="NR_NonContacts" localSheetId="11">#REF!</definedName>
    <definedName name="NR_NonContacts" localSheetId="12">#REF!</definedName>
    <definedName name="NR_NonContacts" localSheetId="14">#REF!</definedName>
    <definedName name="NR_NonContacts" localSheetId="17">#REF!</definedName>
    <definedName name="NR_NonContacts" localSheetId="18">#REF!</definedName>
    <definedName name="NR_NonContacts">#REF!</definedName>
    <definedName name="NR_Other" localSheetId="9">#REF!</definedName>
    <definedName name="NR_Other" localSheetId="10">#REF!</definedName>
    <definedName name="NR_Other" localSheetId="11">#REF!</definedName>
    <definedName name="NR_Other" localSheetId="12">#REF!</definedName>
    <definedName name="NR_Other" localSheetId="14">#REF!</definedName>
    <definedName name="NR_Other" localSheetId="17">#REF!</definedName>
    <definedName name="NR_Other" localSheetId="18">#REF!</definedName>
    <definedName name="NR_Other">#REF!</definedName>
    <definedName name="NR_Refusals" localSheetId="9">#REF!</definedName>
    <definedName name="NR_Refusals" localSheetId="10">#REF!</definedName>
    <definedName name="NR_Refusals" localSheetId="11">#REF!</definedName>
    <definedName name="NR_Refusals" localSheetId="12">#REF!</definedName>
    <definedName name="NR_Refusals" localSheetId="14">#REF!</definedName>
    <definedName name="NR_Refusals" localSheetId="17">#REF!</definedName>
    <definedName name="NR_Refusals" localSheetId="18">#REF!</definedName>
    <definedName name="NR_Refusals">#REF!</definedName>
    <definedName name="NR_Total" localSheetId="9">#REF!</definedName>
    <definedName name="NR_Total" localSheetId="10">#REF!</definedName>
    <definedName name="NR_Total" localSheetId="11">#REF!</definedName>
    <definedName name="NR_Total" localSheetId="12">#REF!</definedName>
    <definedName name="NR_Total" localSheetId="14">#REF!</definedName>
    <definedName name="NR_Total" localSheetId="17">#REF!</definedName>
    <definedName name="NR_Total" localSheetId="18">#REF!</definedName>
    <definedName name="NR_Total">#REF!</definedName>
    <definedName name="Quarter" localSheetId="9">#REF!</definedName>
    <definedName name="Quarter" localSheetId="10">#REF!</definedName>
    <definedName name="Quarter" localSheetId="11">#REF!</definedName>
    <definedName name="Quarter" localSheetId="12">#REF!</definedName>
    <definedName name="Quarter" localSheetId="14">#REF!</definedName>
    <definedName name="Quarter" localSheetId="17">#REF!</definedName>
    <definedName name="Quarter" localSheetId="18">#REF!</definedName>
    <definedName name="Quarter">#REF!</definedName>
    <definedName name="Telephone" localSheetId="9">#REF!</definedName>
    <definedName name="Telephone" localSheetId="10">#REF!</definedName>
    <definedName name="Telephone" localSheetId="11">#REF!</definedName>
    <definedName name="Telephone" localSheetId="12">#REF!</definedName>
    <definedName name="Telephone" localSheetId="14">#REF!</definedName>
    <definedName name="Telephone" localSheetId="17">#REF!</definedName>
    <definedName name="Telephone" localSheetId="18">#REF!</definedName>
    <definedName name="Telephone">#REF!</definedName>
    <definedName name="topo" localSheetId="0">capa!$O$6</definedName>
    <definedName name="ue" localSheetId="10">#REF!</definedName>
    <definedName name="ue" localSheetId="17">#REF!</definedName>
    <definedName name="ue" localSheetId="18">#REF!</definedName>
    <definedName name="ue">#REF!</definedName>
    <definedName name="Year" localSheetId="9">#REF!</definedName>
    <definedName name="Year" localSheetId="10">#REF!</definedName>
    <definedName name="Year" localSheetId="11">#REF!</definedName>
    <definedName name="Year" localSheetId="12">#REF!</definedName>
    <definedName name="Year" localSheetId="14">#REF!</definedName>
    <definedName name="Year" localSheetId="17">#REF!</definedName>
    <definedName name="Year" localSheetId="18">#REF!</definedName>
    <definedName name="Year">#REF!</definedName>
    <definedName name="Z_5859C3A0_D6FB_40D9_B6C2_346CB5A63A0A_.wvu.Cols" localSheetId="7" hidden="1">'10desemprego_IEFP'!#REF!</definedName>
    <definedName name="Z_5859C3A0_D6FB_40D9_B6C2_346CB5A63A0A_.wvu.Cols" localSheetId="13" hidden="1">'16irct'!#REF!</definedName>
    <definedName name="Z_5859C3A0_D6FB_40D9_B6C2_346CB5A63A0A_.wvu.Cols" localSheetId="15" hidden="1">'18ssocial'!#REF!</definedName>
    <definedName name="Z_5859C3A0_D6FB_40D9_B6C2_346CB5A63A0A_.wvu.PrintArea" localSheetId="7" hidden="1">'10desemprego_IEFP'!$A$1:$S$76</definedName>
    <definedName name="Z_5859C3A0_D6FB_40D9_B6C2_346CB5A63A0A_.wvu.PrintArea" localSheetId="8" hidden="1">'11desemprego_IEFP'!$A$1:$S$51</definedName>
    <definedName name="Z_5859C3A0_D6FB_40D9_B6C2_346CB5A63A0A_.wvu.PrintArea" localSheetId="9" hidden="1">'12fp_anexoC'!$A$1:$L$45</definedName>
    <definedName name="Z_5859C3A0_D6FB_40D9_B6C2_346CB5A63A0A_.wvu.PrintArea" localSheetId="11" hidden="1">'14ganhos'!$A$1:$P$59</definedName>
    <definedName name="Z_5859C3A0_D6FB_40D9_B6C2_346CB5A63A0A_.wvu.PrintArea" localSheetId="12" hidden="1">'15salários'!$A$1:$K$49</definedName>
    <definedName name="Z_5859C3A0_D6FB_40D9_B6C2_346CB5A63A0A_.wvu.PrintArea" localSheetId="13" hidden="1">'16irct'!$A$1:$S$80</definedName>
    <definedName name="Z_5859C3A0_D6FB_40D9_B6C2_346CB5A63A0A_.wvu.PrintArea" localSheetId="15" hidden="1">'18ssocial'!$A$1:$N$69</definedName>
    <definedName name="Z_5859C3A0_D6FB_40D9_B6C2_346CB5A63A0A_.wvu.PrintArea" localSheetId="16" hidden="1">'19ssocial '!$A$1:$O$72</definedName>
    <definedName name="Z_5859C3A0_D6FB_40D9_B6C2_346CB5A63A0A_.wvu.PrintArea" localSheetId="17" hidden="1">'20destaque'!$A$1:$S$72</definedName>
    <definedName name="Z_5859C3A0_D6FB_40D9_B6C2_346CB5A63A0A_.wvu.PrintArea" localSheetId="19" hidden="1">'22conceito'!$A$1:$AG$71</definedName>
    <definedName name="Z_5859C3A0_D6FB_40D9_B6C2_346CB5A63A0A_.wvu.PrintArea" localSheetId="20" hidden="1">'23conceito'!$A$1:$AG$73</definedName>
    <definedName name="Z_5859C3A0_D6FB_40D9_B6C2_346CB5A63A0A_.wvu.PrintArea" localSheetId="3" hidden="1">'6populacao3'!$A$1:$P$61</definedName>
    <definedName name="Z_5859C3A0_D6FB_40D9_B6C2_346CB5A63A0A_.wvu.PrintArea" localSheetId="4" hidden="1">'7empregoINE3'!$A$1:$P$71</definedName>
    <definedName name="Z_5859C3A0_D6FB_40D9_B6C2_346CB5A63A0A_.wvu.PrintArea" localSheetId="5" hidden="1">'8desemprego_INE3'!$A$1:$P$67</definedName>
    <definedName name="Z_5859C3A0_D6FB_40D9_B6C2_346CB5A63A0A_.wvu.PrintArea" localSheetId="6" hidden="1">'9lay_off'!$A$1:$S$61</definedName>
    <definedName name="Z_5859C3A0_D6FB_40D9_B6C2_346CB5A63A0A_.wvu.PrintArea" localSheetId="0" hidden="1">capa!$A$1:$L$58</definedName>
    <definedName name="Z_5859C3A0_D6FB_40D9_B6C2_346CB5A63A0A_.wvu.PrintArea" localSheetId="21" hidden="1">contracapa!$A$1:$E$54</definedName>
    <definedName name="Z_5859C3A0_D6FB_40D9_B6C2_346CB5A63A0A_.wvu.PrintArea" localSheetId="2" hidden="1">fontes!$A$1:$O$40</definedName>
    <definedName name="Z_5859C3A0_D6FB_40D9_B6C2_346CB5A63A0A_.wvu.PrintArea" localSheetId="1" hidden="1">introducao!$A$1:$O$53</definedName>
    <definedName name="Z_5859C3A0_D6FB_40D9_B6C2_346CB5A63A0A_.wvu.Rows" localSheetId="7" hidden="1">'10desemprego_IEFP'!$21:$21,'10desemprego_IEFP'!$48:$48,'10desemprego_IEFP'!$58:$64</definedName>
    <definedName name="Z_5859C3A0_D6FB_40D9_B6C2_346CB5A63A0A_.wvu.Rows" localSheetId="8" hidden="1">'11desemprego_IEFP'!#REF!,'11desemprego_IEFP'!#REF!</definedName>
    <definedName name="Z_5859C3A0_D6FB_40D9_B6C2_346CB5A63A0A_.wvu.Rows" localSheetId="9" hidden="1">'12fp_anexoC'!#REF!,'12fp_anexoC'!#REF!</definedName>
    <definedName name="Z_5859C3A0_D6FB_40D9_B6C2_346CB5A63A0A_.wvu.Rows" localSheetId="11" hidden="1">'14ganhos'!#REF!</definedName>
    <definedName name="Z_5859C3A0_D6FB_40D9_B6C2_346CB5A63A0A_.wvu.Rows" localSheetId="12" hidden="1">'15salários'!$29:$30,'15salários'!#REF!</definedName>
    <definedName name="Z_5859C3A0_D6FB_40D9_B6C2_346CB5A63A0A_.wvu.Rows" localSheetId="13" hidden="1">'16irct'!#REF!</definedName>
    <definedName name="Z_5859C3A0_D6FB_40D9_B6C2_346CB5A63A0A_.wvu.Rows" localSheetId="15" hidden="1">'18ssocial'!$31:$31</definedName>
    <definedName name="Z_5859C3A0_D6FB_40D9_B6C2_346CB5A63A0A_.wvu.Rows" localSheetId="16" hidden="1">'19ssocial '!#REF!</definedName>
    <definedName name="Z_5859C3A0_D6FB_40D9_B6C2_346CB5A63A0A_.wvu.Rows" localSheetId="17" hidden="1">'20destaque'!#REF!,'20destaque'!#REF!</definedName>
    <definedName name="Z_5859C3A0_D6FB_40D9_B6C2_346CB5A63A0A_.wvu.Rows" localSheetId="19" hidden="1">'22conceito'!#REF!</definedName>
    <definedName name="Z_5859C3A0_D6FB_40D9_B6C2_346CB5A63A0A_.wvu.Rows" localSheetId="20" hidden="1">'23conceito'!$8:$9</definedName>
    <definedName name="Z_5859C3A0_D6FB_40D9_B6C2_346CB5A63A0A_.wvu.Rows" localSheetId="3" hidden="1">'6populacao3'!#REF!,'6populacao3'!#REF!,'6populacao3'!$30:$58</definedName>
    <definedName name="Z_5859C3A0_D6FB_40D9_B6C2_346CB5A63A0A_.wvu.Rows" localSheetId="4" hidden="1">'7empregoINE3'!#REF!,'7empregoINE3'!$40:$68</definedName>
    <definedName name="Z_5859C3A0_D6FB_40D9_B6C2_346CB5A63A0A_.wvu.Rows" localSheetId="5" hidden="1">'8desemprego_INE3'!#REF!,'8desemprego_INE3'!#REF!,'8desemprego_INE3'!$37:$64,'8desemprego_INE3'!#REF!</definedName>
    <definedName name="Z_5859C3A0_D6FB_40D9_B6C2_346CB5A63A0A_.wvu.Rows" localSheetId="6" hidden="1">'9lay_off'!#REF!,'9lay_off'!#REF!,'9lay_off'!#REF!</definedName>
    <definedName name="Z_87E9DA1B_1CEB_458D_87A5_C4E38BAE485A_.wvu.Cols" localSheetId="7" hidden="1">'10desemprego_IEFP'!#REF!</definedName>
    <definedName name="Z_87E9DA1B_1CEB_458D_87A5_C4E38BAE485A_.wvu.Cols" localSheetId="13" hidden="1">'16irct'!#REF!</definedName>
    <definedName name="Z_87E9DA1B_1CEB_458D_87A5_C4E38BAE485A_.wvu.Cols" localSheetId="15" hidden="1">'18ssocial'!#REF!</definedName>
    <definedName name="Z_87E9DA1B_1CEB_458D_87A5_C4E38BAE485A_.wvu.PrintArea" localSheetId="7" hidden="1">'10desemprego_IEFP'!$A$1:$S$76</definedName>
    <definedName name="Z_87E9DA1B_1CEB_458D_87A5_C4E38BAE485A_.wvu.PrintArea" localSheetId="8" hidden="1">'11desemprego_IEFP'!$A$1:$S$51</definedName>
    <definedName name="Z_87E9DA1B_1CEB_458D_87A5_C4E38BAE485A_.wvu.PrintArea" localSheetId="9" hidden="1">'12fp_anexoC'!$A$1:$L$45</definedName>
    <definedName name="Z_87E9DA1B_1CEB_458D_87A5_C4E38BAE485A_.wvu.PrintArea" localSheetId="11" hidden="1">'14ganhos'!$A$1:$P$59</definedName>
    <definedName name="Z_87E9DA1B_1CEB_458D_87A5_C4E38BAE485A_.wvu.PrintArea" localSheetId="12" hidden="1">'15salários'!$A$1:$K$49</definedName>
    <definedName name="Z_87E9DA1B_1CEB_458D_87A5_C4E38BAE485A_.wvu.PrintArea" localSheetId="13" hidden="1">'16irct'!$A$1:$S$80</definedName>
    <definedName name="Z_87E9DA1B_1CEB_458D_87A5_C4E38BAE485A_.wvu.PrintArea" localSheetId="15" hidden="1">'18ssocial'!$A$1:$N$69</definedName>
    <definedName name="Z_87E9DA1B_1CEB_458D_87A5_C4E38BAE485A_.wvu.PrintArea" localSheetId="16" hidden="1">'19ssocial '!$A$1:$O$72</definedName>
    <definedName name="Z_87E9DA1B_1CEB_458D_87A5_C4E38BAE485A_.wvu.PrintArea" localSheetId="17" hidden="1">'20destaque'!$A$1:$S$72</definedName>
    <definedName name="Z_87E9DA1B_1CEB_458D_87A5_C4E38BAE485A_.wvu.PrintArea" localSheetId="19" hidden="1">'22conceito'!$A$1:$AG$71</definedName>
    <definedName name="Z_87E9DA1B_1CEB_458D_87A5_C4E38BAE485A_.wvu.PrintArea" localSheetId="20" hidden="1">'23conceito'!$A$1:$AG$73</definedName>
    <definedName name="Z_87E9DA1B_1CEB_458D_87A5_C4E38BAE485A_.wvu.PrintArea" localSheetId="3" hidden="1">'6populacao3'!$A$1:$P$61</definedName>
    <definedName name="Z_87E9DA1B_1CEB_458D_87A5_C4E38BAE485A_.wvu.PrintArea" localSheetId="4" hidden="1">'7empregoINE3'!$A$1:$P$71</definedName>
    <definedName name="Z_87E9DA1B_1CEB_458D_87A5_C4E38BAE485A_.wvu.PrintArea" localSheetId="5" hidden="1">'8desemprego_INE3'!$A$1:$P$67</definedName>
    <definedName name="Z_87E9DA1B_1CEB_458D_87A5_C4E38BAE485A_.wvu.PrintArea" localSheetId="6" hidden="1">'9lay_off'!$A$1:$S$61</definedName>
    <definedName name="Z_87E9DA1B_1CEB_458D_87A5_C4E38BAE485A_.wvu.PrintArea" localSheetId="0" hidden="1">capa!$A$1:$L$58</definedName>
    <definedName name="Z_87E9DA1B_1CEB_458D_87A5_C4E38BAE485A_.wvu.PrintArea" localSheetId="21" hidden="1">contracapa!$A$1:$E$54</definedName>
    <definedName name="Z_87E9DA1B_1CEB_458D_87A5_C4E38BAE485A_.wvu.PrintArea" localSheetId="2" hidden="1">fontes!$A$1:$O$40</definedName>
    <definedName name="Z_87E9DA1B_1CEB_458D_87A5_C4E38BAE485A_.wvu.PrintArea" localSheetId="1" hidden="1">introducao!$A$1:$O$53</definedName>
    <definedName name="Z_87E9DA1B_1CEB_458D_87A5_C4E38BAE485A_.wvu.Rows" localSheetId="7" hidden="1">'10desemprego_IEFP'!$21:$21,'10desemprego_IEFP'!$48:$48,'10desemprego_IEFP'!$58:$64</definedName>
    <definedName name="Z_87E9DA1B_1CEB_458D_87A5_C4E38BAE485A_.wvu.Rows" localSheetId="8" hidden="1">'11desemprego_IEFP'!#REF!,'11desemprego_IEFP'!#REF!</definedName>
    <definedName name="Z_87E9DA1B_1CEB_458D_87A5_C4E38BAE485A_.wvu.Rows" localSheetId="9" hidden="1">'12fp_anexoC'!#REF!,'12fp_anexoC'!#REF!</definedName>
    <definedName name="Z_87E9DA1B_1CEB_458D_87A5_C4E38BAE485A_.wvu.Rows" localSheetId="11" hidden="1">'14ganhos'!#REF!</definedName>
    <definedName name="Z_87E9DA1B_1CEB_458D_87A5_C4E38BAE485A_.wvu.Rows" localSheetId="12" hidden="1">'15salários'!$29:$30,'15salários'!#REF!</definedName>
    <definedName name="Z_87E9DA1B_1CEB_458D_87A5_C4E38BAE485A_.wvu.Rows" localSheetId="13" hidden="1">'16irct'!#REF!</definedName>
    <definedName name="Z_87E9DA1B_1CEB_458D_87A5_C4E38BAE485A_.wvu.Rows" localSheetId="15" hidden="1">'18ssocial'!$31:$31</definedName>
    <definedName name="Z_87E9DA1B_1CEB_458D_87A5_C4E38BAE485A_.wvu.Rows" localSheetId="16" hidden="1">'19ssocial '!#REF!</definedName>
    <definedName name="Z_87E9DA1B_1CEB_458D_87A5_C4E38BAE485A_.wvu.Rows" localSheetId="17" hidden="1">'20destaque'!#REF!,'20destaque'!#REF!</definedName>
    <definedName name="Z_87E9DA1B_1CEB_458D_87A5_C4E38BAE485A_.wvu.Rows" localSheetId="19" hidden="1">'22conceito'!#REF!</definedName>
    <definedName name="Z_87E9DA1B_1CEB_458D_87A5_C4E38BAE485A_.wvu.Rows" localSheetId="20" hidden="1">'23conceito'!$8:$9</definedName>
    <definedName name="Z_87E9DA1B_1CEB_458D_87A5_C4E38BAE485A_.wvu.Rows" localSheetId="3" hidden="1">'6populacao3'!#REF!,'6populacao3'!#REF!,'6populacao3'!$30:$58</definedName>
    <definedName name="Z_87E9DA1B_1CEB_458D_87A5_C4E38BAE485A_.wvu.Rows" localSheetId="4" hidden="1">'7empregoINE3'!#REF!,'7empregoINE3'!$40:$68</definedName>
    <definedName name="Z_87E9DA1B_1CEB_458D_87A5_C4E38BAE485A_.wvu.Rows" localSheetId="5" hidden="1">'8desemprego_INE3'!#REF!,'8desemprego_INE3'!#REF!,'8desemprego_INE3'!$37:$64,'8desemprego_INE3'!#REF!</definedName>
    <definedName name="Z_87E9DA1B_1CEB_458D_87A5_C4E38BAE485A_.wvu.Rows" localSheetId="6" hidden="1">'9lay_off'!#REF!,'9lay_off'!#REF!,'9lay_off'!#REF!</definedName>
    <definedName name="Z_D8E90C30_C61D_40A7_989F_8651AA8E91E2_.wvu.Cols" localSheetId="13" hidden="1">'16irct'!#REF!</definedName>
    <definedName name="Z_D8E90C30_C61D_40A7_989F_8651AA8E91E2_.wvu.Cols" localSheetId="15" hidden="1">'18ssocial'!#REF!</definedName>
    <definedName name="Z_D8E90C30_C61D_40A7_989F_8651AA8E91E2_.wvu.PrintArea" localSheetId="7" hidden="1">'10desemprego_IEFP'!$A$1:$S$76</definedName>
    <definedName name="Z_D8E90C30_C61D_40A7_989F_8651AA8E91E2_.wvu.PrintArea" localSheetId="8" hidden="1">'11desemprego_IEFP'!$A$1:$S$51</definedName>
    <definedName name="Z_D8E90C30_C61D_40A7_989F_8651AA8E91E2_.wvu.PrintArea" localSheetId="9" hidden="1">'12fp_anexoC'!$A$1:$L$45</definedName>
    <definedName name="Z_D8E90C30_C61D_40A7_989F_8651AA8E91E2_.wvu.PrintArea" localSheetId="11" hidden="1">'14ganhos'!$A$1:$P$59</definedName>
    <definedName name="Z_D8E90C30_C61D_40A7_989F_8651AA8E91E2_.wvu.PrintArea" localSheetId="12" hidden="1">'15salários'!$A$1:$K$49</definedName>
    <definedName name="Z_D8E90C30_C61D_40A7_989F_8651AA8E91E2_.wvu.PrintArea" localSheetId="13" hidden="1">'16irct'!$A$1:$S$80</definedName>
    <definedName name="Z_D8E90C30_C61D_40A7_989F_8651AA8E91E2_.wvu.PrintArea" localSheetId="15" hidden="1">'18ssocial'!$A$1:$N$69</definedName>
    <definedName name="Z_D8E90C30_C61D_40A7_989F_8651AA8E91E2_.wvu.PrintArea" localSheetId="16" hidden="1">'19ssocial '!$A$1:$O$72</definedName>
    <definedName name="Z_D8E90C30_C61D_40A7_989F_8651AA8E91E2_.wvu.PrintArea" localSheetId="17" hidden="1">'20destaque'!$A$1:$S$72</definedName>
    <definedName name="Z_D8E90C30_C61D_40A7_989F_8651AA8E91E2_.wvu.PrintArea" localSheetId="19" hidden="1">'22conceito'!$A$1:$AG$71</definedName>
    <definedName name="Z_D8E90C30_C61D_40A7_989F_8651AA8E91E2_.wvu.PrintArea" localSheetId="20" hidden="1">'23conceito'!$A$1:$AG$73</definedName>
    <definedName name="Z_D8E90C30_C61D_40A7_989F_8651AA8E91E2_.wvu.PrintArea" localSheetId="3" hidden="1">'6populacao3'!$A$1:$P$61</definedName>
    <definedName name="Z_D8E90C30_C61D_40A7_989F_8651AA8E91E2_.wvu.PrintArea" localSheetId="4" hidden="1">'7empregoINE3'!$A$1:$P$71</definedName>
    <definedName name="Z_D8E90C30_C61D_40A7_989F_8651AA8E91E2_.wvu.PrintArea" localSheetId="5" hidden="1">'8desemprego_INE3'!$A$1:$P$67</definedName>
    <definedName name="Z_D8E90C30_C61D_40A7_989F_8651AA8E91E2_.wvu.PrintArea" localSheetId="6" hidden="1">'9lay_off'!$A$1:$S$61</definedName>
    <definedName name="Z_D8E90C30_C61D_40A7_989F_8651AA8E91E2_.wvu.PrintArea" localSheetId="0" hidden="1">capa!$A$1:$L$58</definedName>
    <definedName name="Z_D8E90C30_C61D_40A7_989F_8651AA8E91E2_.wvu.PrintArea" localSheetId="21" hidden="1">contracapa!$A$1:$E$54</definedName>
    <definedName name="Z_D8E90C30_C61D_40A7_989F_8651AA8E91E2_.wvu.PrintArea" localSheetId="2" hidden="1">fontes!$A$1:$O$40</definedName>
    <definedName name="Z_D8E90C30_C61D_40A7_989F_8651AA8E91E2_.wvu.PrintArea" localSheetId="1" hidden="1">introducao!$A$1:$O$53</definedName>
    <definedName name="Z_D8E90C30_C61D_40A7_989F_8651AA8E91E2_.wvu.Rows" localSheetId="8" hidden="1">'11desemprego_IEFP'!#REF!,'11desemprego_IEFP'!#REF!</definedName>
    <definedName name="Z_D8E90C30_C61D_40A7_989F_8651AA8E91E2_.wvu.Rows" localSheetId="9" hidden="1">'12fp_anexoC'!#REF!,'12fp_anexoC'!#REF!</definedName>
    <definedName name="Z_D8E90C30_C61D_40A7_989F_8651AA8E91E2_.wvu.Rows" localSheetId="11" hidden="1">'14ganhos'!#REF!</definedName>
    <definedName name="Z_D8E90C30_C61D_40A7_989F_8651AA8E91E2_.wvu.Rows" localSheetId="12" hidden="1">'15salários'!$29:$30,'15salários'!#REF!</definedName>
    <definedName name="Z_D8E90C30_C61D_40A7_989F_8651AA8E91E2_.wvu.Rows" localSheetId="13" hidden="1">'16irct'!#REF!</definedName>
    <definedName name="Z_D8E90C30_C61D_40A7_989F_8651AA8E91E2_.wvu.Rows" localSheetId="15" hidden="1">'18ssocial'!$31:$31</definedName>
    <definedName name="Z_D8E90C30_C61D_40A7_989F_8651AA8E91E2_.wvu.Rows" localSheetId="16" hidden="1">'19ssocial '!#REF!</definedName>
    <definedName name="Z_D8E90C30_C61D_40A7_989F_8651AA8E91E2_.wvu.Rows" localSheetId="17" hidden="1">'20destaque'!#REF!,'20destaque'!#REF!</definedName>
    <definedName name="Z_D8E90C30_C61D_40A7_989F_8651AA8E91E2_.wvu.Rows" localSheetId="19" hidden="1">'22conceito'!#REF!</definedName>
    <definedName name="Z_D8E90C30_C61D_40A7_989F_8651AA8E91E2_.wvu.Rows" localSheetId="20" hidden="1">'23conceito'!$8:$9</definedName>
    <definedName name="Z_D8E90C30_C61D_40A7_989F_8651AA8E91E2_.wvu.Rows" localSheetId="3" hidden="1">'6populacao3'!#REF!,'6populacao3'!$29:$29,'6populacao3'!$30:$58,'6populacao3'!#REF!</definedName>
    <definedName name="Z_D8E90C30_C61D_40A7_989F_8651AA8E91E2_.wvu.Rows" localSheetId="4" hidden="1">'7empregoINE3'!#REF!,'7empregoINE3'!$40:$68</definedName>
    <definedName name="Z_D8E90C30_C61D_40A7_989F_8651AA8E91E2_.wvu.Rows" localSheetId="6" hidden="1">'9lay_off'!#REF!,'9lay_off'!#REF!,'9lay_off'!#REF!</definedName>
  </definedNames>
  <calcPr calcId="125725"/>
  <customWorkbookViews>
    <customWorkbookView name="Carla.Lopes - Vista pessoal" guid="{D8E90C30-C61D-40A7-989F-8651AA8E91E2}" mergeInterval="0" personalView="1" maximized="1" xWindow="1" yWindow="1" windowWidth="1436" windowHeight="636" tabRatio="792" activeSheetId="22"/>
    <customWorkbookView name="Teresa Feliciano - Vista pessoal" guid="{5859C3A0-D6FB-40D9-B6C2-346CB5A63A0A}" mergeInterval="0" personalView="1" maximized="1" xWindow="1" yWindow="1" windowWidth="1276" windowHeight="752" tabRatio="551" activeSheetId="20"/>
    <customWorkbookView name="Joana.Matos - Vista pessoal" guid="{87E9DA1B-1CEB-458D-87A5-C4E38BAE485A}" mergeInterval="0" personalView="1" maximized="1" xWindow="1" yWindow="1" windowWidth="1276" windowHeight="752" tabRatio="551" activeSheetId="16"/>
  </customWorkbookViews>
  <fileRecoveryPr autoRecover="0"/>
</workbook>
</file>

<file path=xl/calcChain.xml><?xml version="1.0" encoding="utf-8"?>
<calcChain xmlns="http://schemas.openxmlformats.org/spreadsheetml/2006/main">
  <c r="E19" i="491"/>
  <c r="M40" i="623"/>
  <c r="K40"/>
  <c r="I40"/>
  <c r="G40"/>
  <c r="E40"/>
  <c r="L65" i="622"/>
  <c r="J65"/>
  <c r="H65"/>
  <c r="F65"/>
  <c r="L59"/>
  <c r="J59"/>
  <c r="H59"/>
  <c r="F59"/>
  <c r="L53"/>
  <c r="J53"/>
  <c r="H53"/>
  <c r="F53"/>
  <c r="L63"/>
  <c r="J63"/>
  <c r="H63"/>
  <c r="F63"/>
  <c r="M43"/>
  <c r="K43"/>
  <c r="I43"/>
  <c r="G43"/>
  <c r="E43"/>
  <c r="N35" i="621"/>
  <c r="L35"/>
  <c r="J35"/>
  <c r="H35"/>
  <c r="F35"/>
  <c r="M33"/>
  <c r="K33"/>
  <c r="I33"/>
  <c r="G33"/>
  <c r="E33"/>
  <c r="H36" l="1"/>
  <c r="L36"/>
  <c r="F37"/>
  <c r="J37"/>
  <c r="N37"/>
  <c r="H38"/>
  <c r="L38"/>
  <c r="F39"/>
  <c r="J39"/>
  <c r="N39"/>
  <c r="H40"/>
  <c r="L40"/>
  <c r="F41"/>
  <c r="J41"/>
  <c r="N41"/>
  <c r="H42"/>
  <c r="L42"/>
  <c r="F43"/>
  <c r="J43"/>
  <c r="N43"/>
  <c r="H44"/>
  <c r="L44"/>
  <c r="F45"/>
  <c r="J45"/>
  <c r="N45"/>
  <c r="H46"/>
  <c r="L46"/>
  <c r="F47"/>
  <c r="J47"/>
  <c r="N47"/>
  <c r="H48"/>
  <c r="L48"/>
  <c r="F49"/>
  <c r="J49"/>
  <c r="N49"/>
  <c r="H50"/>
  <c r="L50"/>
  <c r="F51"/>
  <c r="J51"/>
  <c r="N51"/>
  <c r="H52"/>
  <c r="L52"/>
  <c r="F53"/>
  <c r="J53"/>
  <c r="N53"/>
  <c r="H54"/>
  <c r="L54"/>
  <c r="F55"/>
  <c r="J55"/>
  <c r="N55"/>
  <c r="H56"/>
  <c r="L56"/>
  <c r="F57"/>
  <c r="J57"/>
  <c r="N57"/>
  <c r="H58"/>
  <c r="L58"/>
  <c r="F46" i="622"/>
  <c r="J46"/>
  <c r="N46"/>
  <c r="F48"/>
  <c r="J48"/>
  <c r="N48"/>
  <c r="F50"/>
  <c r="J50"/>
  <c r="N50"/>
  <c r="F52"/>
  <c r="J52"/>
  <c r="N52"/>
  <c r="F54"/>
  <c r="J54"/>
  <c r="N54"/>
  <c r="F56"/>
  <c r="J56"/>
  <c r="N56"/>
  <c r="F58"/>
  <c r="J58"/>
  <c r="N58"/>
  <c r="F60"/>
  <c r="J60"/>
  <c r="N60"/>
  <c r="F62"/>
  <c r="J62"/>
  <c r="N62"/>
  <c r="F64"/>
  <c r="J64"/>
  <c r="N64"/>
  <c r="F66"/>
  <c r="J66"/>
  <c r="N66"/>
  <c r="F68"/>
  <c r="J68"/>
  <c r="N68"/>
  <c r="F36" i="621"/>
  <c r="J36"/>
  <c r="N36"/>
  <c r="H37"/>
  <c r="L37"/>
  <c r="F38"/>
  <c r="J38"/>
  <c r="N38"/>
  <c r="H39"/>
  <c r="L39"/>
  <c r="F40"/>
  <c r="J40"/>
  <c r="N40"/>
  <c r="H41"/>
  <c r="L41"/>
  <c r="F42"/>
  <c r="J42"/>
  <c r="N42"/>
  <c r="H43"/>
  <c r="L43"/>
  <c r="F44"/>
  <c r="J44"/>
  <c r="N44"/>
  <c r="H45"/>
  <c r="L45"/>
  <c r="F46"/>
  <c r="J46"/>
  <c r="N46"/>
  <c r="H47"/>
  <c r="L47"/>
  <c r="F48"/>
  <c r="J48"/>
  <c r="N48"/>
  <c r="H49"/>
  <c r="L49"/>
  <c r="F50"/>
  <c r="J50"/>
  <c r="N50"/>
  <c r="H51"/>
  <c r="L51"/>
  <c r="F52"/>
  <c r="J52"/>
  <c r="N52"/>
  <c r="H53"/>
  <c r="L53"/>
  <c r="F54"/>
  <c r="J54"/>
  <c r="N54"/>
  <c r="H55"/>
  <c r="L55"/>
  <c r="F56"/>
  <c r="J56"/>
  <c r="N56"/>
  <c r="H57"/>
  <c r="L57"/>
  <c r="F58"/>
  <c r="J58"/>
  <c r="N58"/>
  <c r="F45" i="622"/>
  <c r="H45"/>
  <c r="J45"/>
  <c r="L45"/>
  <c r="N45"/>
  <c r="H46"/>
  <c r="L46"/>
  <c r="H48"/>
  <c r="L48"/>
  <c r="H50"/>
  <c r="L50"/>
  <c r="H52"/>
  <c r="L52"/>
  <c r="H54"/>
  <c r="L54"/>
  <c r="H56"/>
  <c r="L56"/>
  <c r="H58"/>
  <c r="L58"/>
  <c r="H60"/>
  <c r="L60"/>
  <c r="H62"/>
  <c r="L62"/>
  <c r="H64"/>
  <c r="L64"/>
  <c r="H66"/>
  <c r="L66"/>
  <c r="H68"/>
  <c r="L68"/>
  <c r="F47"/>
  <c r="H47"/>
  <c r="J47"/>
  <c r="L47"/>
  <c r="N47"/>
  <c r="F49"/>
  <c r="H49"/>
  <c r="J49"/>
  <c r="L49"/>
  <c r="N49"/>
  <c r="F51"/>
  <c r="H51"/>
  <c r="J51"/>
  <c r="L51"/>
  <c r="N51"/>
  <c r="N53"/>
  <c r="F55"/>
  <c r="H55"/>
  <c r="J55"/>
  <c r="L55"/>
  <c r="N55"/>
  <c r="F57"/>
  <c r="H57"/>
  <c r="J57"/>
  <c r="L57"/>
  <c r="N57"/>
  <c r="N59"/>
  <c r="F61"/>
  <c r="H61"/>
  <c r="J61"/>
  <c r="L61"/>
  <c r="N61"/>
  <c r="N63"/>
  <c r="N65"/>
  <c r="F67"/>
  <c r="H67"/>
  <c r="J67"/>
  <c r="L67"/>
  <c r="N67"/>
  <c r="K43" i="7" l="1"/>
  <c r="N27" i="458" l="1"/>
  <c r="N28" l="1"/>
  <c r="N29"/>
  <c r="L29"/>
  <c r="K29"/>
  <c r="J29"/>
  <c r="I29"/>
  <c r="H29"/>
  <c r="L28"/>
  <c r="K28"/>
  <c r="J28"/>
  <c r="I28"/>
  <c r="H28"/>
  <c r="L27"/>
  <c r="K27"/>
  <c r="J27"/>
  <c r="I27"/>
  <c r="H27"/>
  <c r="M29"/>
  <c r="M27"/>
  <c r="M28" l="1"/>
  <c r="E16" i="498" l="1"/>
  <c r="G16"/>
  <c r="H16"/>
  <c r="I16"/>
  <c r="J16"/>
  <c r="K16"/>
  <c r="L16"/>
  <c r="M16"/>
  <c r="N16"/>
  <c r="O16"/>
  <c r="P16"/>
  <c r="F16"/>
  <c r="L35" i="7" l="1"/>
  <c r="I9" i="564" l="1"/>
  <c r="I35"/>
  <c r="I33"/>
  <c r="I32"/>
  <c r="I34"/>
  <c r="I39" l="1"/>
  <c r="I37"/>
  <c r="I22"/>
  <c r="I24"/>
  <c r="I28"/>
  <c r="I38"/>
  <c r="I11"/>
  <c r="I13"/>
  <c r="I15"/>
  <c r="I17"/>
  <c r="I19"/>
  <c r="I21"/>
  <c r="I26"/>
  <c r="I36"/>
  <c r="I10"/>
  <c r="I12"/>
  <c r="I14"/>
  <c r="I16"/>
  <c r="I18"/>
  <c r="I20"/>
  <c r="I30"/>
  <c r="I23"/>
  <c r="I25"/>
  <c r="I27"/>
  <c r="I29"/>
  <c r="E6" i="497" l="1"/>
  <c r="F6" l="1"/>
  <c r="Q65" l="1"/>
  <c r="Q72" l="1"/>
  <c r="P72"/>
  <c r="O72"/>
  <c r="N72"/>
  <c r="M72"/>
  <c r="L72"/>
  <c r="K72"/>
  <c r="J72"/>
  <c r="I72"/>
  <c r="H72"/>
  <c r="G72"/>
  <c r="F72"/>
  <c r="E72"/>
  <c r="Q71"/>
  <c r="P71"/>
  <c r="O71"/>
  <c r="N71"/>
  <c r="M71"/>
  <c r="L71"/>
  <c r="K71"/>
  <c r="J71"/>
  <c r="I71"/>
  <c r="H71"/>
  <c r="G71"/>
  <c r="F71"/>
  <c r="E71"/>
  <c r="Q70"/>
  <c r="P70"/>
  <c r="O70"/>
  <c r="N70"/>
  <c r="M70"/>
  <c r="L70"/>
  <c r="K70"/>
  <c r="J70"/>
  <c r="I70"/>
  <c r="H70"/>
  <c r="G70"/>
  <c r="F70"/>
  <c r="E70"/>
  <c r="Q69"/>
  <c r="P69"/>
  <c r="O69"/>
  <c r="N69"/>
  <c r="M69"/>
  <c r="L69"/>
  <c r="K69"/>
  <c r="J69"/>
  <c r="I69"/>
  <c r="H69"/>
  <c r="G69"/>
  <c r="F69"/>
  <c r="E69"/>
  <c r="Q68"/>
  <c r="P68"/>
  <c r="O68"/>
  <c r="N68"/>
  <c r="M68"/>
  <c r="L68"/>
  <c r="K68"/>
  <c r="J68"/>
  <c r="I68"/>
  <c r="H68"/>
  <c r="G68"/>
  <c r="F68"/>
  <c r="E68"/>
  <c r="Q67"/>
  <c r="P67"/>
  <c r="O67"/>
  <c r="N67"/>
  <c r="M67"/>
  <c r="L67"/>
  <c r="K67"/>
  <c r="J67"/>
  <c r="I67"/>
  <c r="H67"/>
  <c r="G67"/>
  <c r="F67"/>
  <c r="E67"/>
  <c r="F65" l="1"/>
  <c r="H65"/>
  <c r="J65"/>
  <c r="L65"/>
  <c r="N65"/>
  <c r="P65"/>
  <c r="E65"/>
  <c r="E66"/>
  <c r="G65"/>
  <c r="G66"/>
  <c r="I65"/>
  <c r="I66"/>
  <c r="K65"/>
  <c r="K66"/>
  <c r="M65"/>
  <c r="M66"/>
  <c r="O65"/>
  <c r="O66"/>
  <c r="Q66"/>
  <c r="P66" l="1"/>
  <c r="N66"/>
  <c r="L66"/>
  <c r="J66"/>
  <c r="H66"/>
  <c r="F66"/>
  <c r="L65" i="501" l="1"/>
  <c r="K65"/>
  <c r="J65"/>
  <c r="I65"/>
  <c r="H65"/>
  <c r="G65"/>
  <c r="F65"/>
  <c r="E65"/>
  <c r="I44" i="500" l="1"/>
  <c r="H44"/>
  <c r="G44"/>
  <c r="F44"/>
  <c r="E44"/>
  <c r="J44" l="1"/>
  <c r="E49" i="497"/>
  <c r="F49"/>
  <c r="G49"/>
  <c r="H49"/>
  <c r="I49"/>
  <c r="J49"/>
  <c r="K49"/>
  <c r="L49"/>
  <c r="M49"/>
  <c r="N49"/>
  <c r="O49"/>
  <c r="P49"/>
  <c r="M65" i="501" l="1"/>
  <c r="K31" i="6"/>
  <c r="Q49" i="497" l="1"/>
  <c r="AN6" i="500" l="1"/>
  <c r="AD27" l="1"/>
  <c r="AM27" s="1"/>
  <c r="AD9"/>
  <c r="AM9" s="1"/>
  <c r="AD10"/>
  <c r="AM10" s="1"/>
  <c r="AD11"/>
  <c r="AM11" s="1"/>
  <c r="AD12"/>
  <c r="AM12" s="1"/>
  <c r="AD13"/>
  <c r="AM13" s="1"/>
  <c r="AD14"/>
  <c r="AM14" s="1"/>
  <c r="AD15"/>
  <c r="AM15" s="1"/>
  <c r="AD16"/>
  <c r="AM16" s="1"/>
  <c r="AD17"/>
  <c r="AM17" s="1"/>
  <c r="AD18"/>
  <c r="AM18" s="1"/>
  <c r="AD19"/>
  <c r="AM19" s="1"/>
  <c r="AD20"/>
  <c r="AM20" s="1"/>
  <c r="AD21"/>
  <c r="AM21" s="1"/>
  <c r="AD22"/>
  <c r="AM22" s="1"/>
  <c r="AD23"/>
  <c r="AM23" s="1"/>
  <c r="AD24"/>
  <c r="AM24" s="1"/>
  <c r="AD25"/>
  <c r="AM25" s="1"/>
  <c r="AD26"/>
  <c r="AM26" s="1"/>
  <c r="AD8"/>
  <c r="AM8" s="1"/>
  <c r="AE9" l="1"/>
  <c r="AE10"/>
  <c r="AE11"/>
  <c r="AE12"/>
  <c r="AE13"/>
  <c r="AE14"/>
  <c r="AE15"/>
  <c r="AE16"/>
  <c r="AE17"/>
  <c r="AE18"/>
  <c r="AE19"/>
  <c r="AE20"/>
  <c r="AE21"/>
  <c r="AE22"/>
  <c r="AE23"/>
  <c r="AE24"/>
  <c r="AE25"/>
  <c r="AE26"/>
  <c r="AE27"/>
  <c r="AE8"/>
  <c r="Q16" i="498"/>
  <c r="AF9" i="500" l="1"/>
  <c r="AF10"/>
  <c r="AF11"/>
  <c r="AF12"/>
  <c r="AF13"/>
  <c r="AF14"/>
  <c r="AF15"/>
  <c r="AF16"/>
  <c r="AF17"/>
  <c r="AF18"/>
  <c r="AF19"/>
  <c r="AF20"/>
  <c r="AF21"/>
  <c r="AF22"/>
  <c r="AF23"/>
  <c r="AF24"/>
  <c r="AF25"/>
  <c r="AF26"/>
  <c r="AF27"/>
  <c r="AF8"/>
  <c r="K44" l="1"/>
  <c r="K7"/>
  <c r="AH8" l="1"/>
  <c r="AO8" s="1"/>
  <c r="AH9"/>
  <c r="AO9" s="1"/>
  <c r="AH10"/>
  <c r="AO10" s="1"/>
  <c r="AH11"/>
  <c r="AO11" s="1"/>
  <c r="AH12"/>
  <c r="AO12" s="1"/>
  <c r="AH13"/>
  <c r="AO13" s="1"/>
  <c r="AH14"/>
  <c r="AO14" s="1"/>
  <c r="AH15"/>
  <c r="AO15" s="1"/>
  <c r="AH16"/>
  <c r="AO16" s="1"/>
  <c r="AH17"/>
  <c r="AO17" s="1"/>
  <c r="AH18"/>
  <c r="AO18" s="1"/>
  <c r="AH19"/>
  <c r="AO19" s="1"/>
  <c r="AH20"/>
  <c r="AO20" s="1"/>
  <c r="AH21"/>
  <c r="AO21" s="1"/>
  <c r="AH22"/>
  <c r="AO22" s="1"/>
  <c r="AH23"/>
  <c r="AO23" s="1"/>
  <c r="AH24"/>
  <c r="AO24" s="1"/>
  <c r="AH25"/>
  <c r="AO25" s="1"/>
  <c r="AH26"/>
  <c r="AO26" s="1"/>
  <c r="AH27"/>
  <c r="AO27" s="1"/>
  <c r="AG27" l="1"/>
  <c r="AN27" s="1"/>
  <c r="AG26"/>
  <c r="AN26" s="1"/>
  <c r="AG25"/>
  <c r="AN25" s="1"/>
  <c r="AG24"/>
  <c r="AN24" s="1"/>
  <c r="AG23"/>
  <c r="AN23" s="1"/>
  <c r="AG22"/>
  <c r="AN22" s="1"/>
  <c r="AG21"/>
  <c r="AN21" s="1"/>
  <c r="AG20"/>
  <c r="AN20" s="1"/>
  <c r="AG19"/>
  <c r="AN19" s="1"/>
  <c r="AG18"/>
  <c r="AN18" s="1"/>
  <c r="AG17"/>
  <c r="AN17" s="1"/>
  <c r="AG16"/>
  <c r="AN16" s="1"/>
  <c r="AG15"/>
  <c r="AN15" s="1"/>
  <c r="AG14"/>
  <c r="AN14" s="1"/>
  <c r="AG13"/>
  <c r="AN13" s="1"/>
  <c r="AG12"/>
  <c r="AN12" s="1"/>
  <c r="AG11"/>
  <c r="AN11" s="1"/>
  <c r="AG10"/>
  <c r="AN10" s="1"/>
  <c r="AG9"/>
  <c r="AN9" s="1"/>
  <c r="AG8"/>
  <c r="AN8" s="1"/>
  <c r="K6" l="1"/>
  <c r="K43"/>
  <c r="Q68" i="491" l="1"/>
  <c r="Q71"/>
  <c r="Q69"/>
  <c r="Q67"/>
  <c r="Q70"/>
</calcChain>
</file>

<file path=xl/sharedStrings.xml><?xml version="1.0" encoding="utf-8"?>
<sst xmlns="http://schemas.openxmlformats.org/spreadsheetml/2006/main" count="1611" uniqueCount="660">
  <si>
    <t>invalidez, velhice e sobrevivência</t>
  </si>
  <si>
    <t>desemprego e apoio ao emprego</t>
  </si>
  <si>
    <t>população total</t>
  </si>
  <si>
    <t xml:space="preserve"> n.d.</t>
  </si>
  <si>
    <t xml:space="preserve"> Conceitos</t>
  </si>
  <si>
    <t>valor inferior a 0,1 da unidade utilizada</t>
  </si>
  <si>
    <t>salários na construção civil e obras públicas</t>
  </si>
  <si>
    <t>população desempregada</t>
  </si>
  <si>
    <t>retribuição mínima mensal garantida</t>
  </si>
  <si>
    <t>-</t>
  </si>
  <si>
    <r>
      <t>ISSN</t>
    </r>
    <r>
      <rPr>
        <sz val="8"/>
        <color indexed="63"/>
        <rFont val="Arial"/>
        <family val="2"/>
      </rPr>
      <t xml:space="preserve"> 0873-4682</t>
    </r>
  </si>
  <si>
    <t xml:space="preserve"> Trabalho</t>
  </si>
  <si>
    <t xml:space="preserve"> Formação Profissional</t>
  </si>
  <si>
    <t>população com emprego</t>
  </si>
  <si>
    <t>índice de preços no consumidor</t>
  </si>
  <si>
    <t xml:space="preserve"> o.o</t>
  </si>
  <si>
    <t>prestações familiares</t>
  </si>
  <si>
    <t xml:space="preserve">Sinais convencionais  </t>
  </si>
  <si>
    <t>estrutura empresarial</t>
  </si>
  <si>
    <r>
      <t>Depósito Legal</t>
    </r>
    <r>
      <rPr>
        <sz val="8"/>
        <color indexed="63"/>
        <rFont val="Arial"/>
        <family val="2"/>
      </rPr>
      <t>: 100553/96</t>
    </r>
  </si>
  <si>
    <t>valor inferior a metade da unidade utilizada</t>
  </si>
  <si>
    <t xml:space="preserve"> Fontes</t>
  </si>
  <si>
    <t>doença</t>
  </si>
  <si>
    <r>
      <t>Periodicidade</t>
    </r>
    <r>
      <rPr>
        <sz val="8"/>
        <color indexed="63"/>
        <rFont val="Arial"/>
        <family val="2"/>
      </rPr>
      <t>: Mensal</t>
    </r>
  </si>
  <si>
    <t xml:space="preserve">Dados recolhidos até:    </t>
  </si>
  <si>
    <t>desemprego registado - no fim do período</t>
  </si>
  <si>
    <t>ganhos médios</t>
  </si>
  <si>
    <t>Índice</t>
  </si>
  <si>
    <t>desemprego registado, ofertas e colocações - ao longo do período</t>
  </si>
  <si>
    <t xml:space="preserve"> Segurança Social</t>
  </si>
  <si>
    <t>rendimento social de inserção</t>
  </si>
  <si>
    <t>acidentes de trabalho</t>
  </si>
  <si>
    <t xml:space="preserve"> População, Emprego e Desemprego</t>
  </si>
  <si>
    <t xml:space="preserve"> Quadros sinópticos</t>
  </si>
  <si>
    <t xml:space="preserve"> </t>
  </si>
  <si>
    <t xml:space="preserve">ISSN: 0873 - 4682  </t>
  </si>
  <si>
    <t>valor nulo</t>
  </si>
  <si>
    <t>valor não disponível</t>
  </si>
  <si>
    <t xml:space="preserve"> Informação em destaque</t>
  </si>
  <si>
    <t>valor inferior à unidade utilizada</t>
  </si>
  <si>
    <r>
      <t xml:space="preserve"> §</t>
    </r>
    <r>
      <rPr>
        <sz val="8"/>
        <color indexed="63"/>
        <rFont val="Arial"/>
        <family val="2"/>
      </rPr>
      <t xml:space="preserve">  </t>
    </r>
  </si>
  <si>
    <r>
      <t xml:space="preserve"> o</t>
    </r>
    <r>
      <rPr>
        <sz val="8"/>
        <color indexed="63"/>
        <rFont val="Arial"/>
        <family val="2"/>
      </rPr>
      <t xml:space="preserve"> </t>
    </r>
  </si>
  <si>
    <t xml:space="preserve"> Ficha Técnica</t>
  </si>
  <si>
    <t xml:space="preserve">Introdução </t>
  </si>
  <si>
    <t xml:space="preserve">  - </t>
  </si>
  <si>
    <t>população em educação ou formação</t>
  </si>
  <si>
    <r>
      <t>Título</t>
    </r>
    <r>
      <rPr>
        <sz val="8"/>
        <color indexed="63"/>
        <rFont val="Arial"/>
        <family val="2"/>
      </rPr>
      <t>: Boletim Estatístico    -</t>
    </r>
  </si>
  <si>
    <t>tendências do mercado de trabalho</t>
  </si>
  <si>
    <r>
      <t xml:space="preserve">O </t>
    </r>
    <r>
      <rPr>
        <b/>
        <sz val="9"/>
        <color indexed="63"/>
        <rFont val="Arial"/>
        <family val="2"/>
      </rPr>
      <t>Boletim Estatístico</t>
    </r>
    <r>
      <rPr>
        <sz val="9"/>
        <color indexed="63"/>
        <rFont val="Arial"/>
        <family val="2"/>
      </rPr>
      <t xml:space="preserve"> é uma publicação mensal, iniciada em 1996, de divulgação de dados estatísticos das áreas do Emprego, da Formação Profissional, do Trabalho e da Segurança Social.
Para além das páginas de temática fixa, existem duas páginas com rotatividade de tema para informação em destaque (páginas 20 e 21).
Cada página temática de periodicidade trimestral é composta, sempre que se mostre pertinente,  por duas partes: uma de indicadores gerais que permanecem ao longo do trimestre e uma segunda com informação de rotatividade mensal, de forma a potenciar a informação a disponibilizar.</t>
    </r>
  </si>
  <si>
    <t>instrumentos de regulamentação coletiva do trabalho</t>
  </si>
  <si>
    <t>Publicação eletrónica mensal</t>
  </si>
  <si>
    <r>
      <t>Formato:</t>
    </r>
    <r>
      <rPr>
        <sz val="8"/>
        <color indexed="63"/>
        <rFont val="Arial"/>
        <family val="2"/>
      </rPr>
      <t xml:space="preserve"> publicação em suporte eletrónico</t>
    </r>
  </si>
  <si>
    <r>
      <t xml:space="preserve">INE, Inquérito Qualitativo de Conjuntura aos Consumidores </t>
    </r>
    <r>
      <rPr>
        <sz val="8"/>
        <color indexed="63"/>
        <rFont val="Arial"/>
        <family val="2"/>
      </rPr>
      <t>- inquérito harmonizado a nível europeu, de carácter mensal com o objetivo de recolha de informação que forneça as opiniões (avaliações/expectativas) dos consumidores sobre a situação económica e financeira das famílias, bem como as suas expectativas sobre a evolução próxima da economia.</t>
    </r>
  </si>
  <si>
    <r>
      <t xml:space="preserve">INE, Inquéritos Qualitativos de Conjuntura às Empresas (Indústria Transformadora, Construção e Obras Públicas e Serviços) </t>
    </r>
    <r>
      <rPr>
        <sz val="8"/>
        <color indexed="63"/>
        <rFont val="Arial"/>
        <family val="2"/>
      </rPr>
      <t xml:space="preserve">- inquérito mensal, harmonizado a nível europeu, com o objetivo de recolha de informação que forneça as opiniões (avaliações/expectativas) dos agentes económicos/empresários sobre a evolução da atividade económica da sua própria empresa. Da conjugação das opiniões dos empresários, torna-se possível avaliar não só a situação do sector, como também as </t>
    </r>
    <r>
      <rPr>
        <sz val="8"/>
        <color rgb="FF333333"/>
        <rFont val="Arial"/>
        <family val="2"/>
      </rPr>
      <t>respetivas perspetivas.</t>
    </r>
  </si>
  <si>
    <r>
      <t>Para uma perceção mais completa das características e conteúdo dos dados estatísticos constantes dos quadros apresentados, dever-se-á consultar as fontes</t>
    </r>
    <r>
      <rPr>
        <sz val="8"/>
        <color rgb="FF333333"/>
        <rFont val="Arial"/>
        <family val="2"/>
      </rPr>
      <t xml:space="preserve"> respetivas neles indicadas:</t>
    </r>
  </si>
  <si>
    <t>Beja</t>
  </si>
  <si>
    <t>Évora</t>
  </si>
  <si>
    <t>Portalegre</t>
  </si>
  <si>
    <t>Setúbal</t>
  </si>
  <si>
    <t>Lisboa</t>
  </si>
  <si>
    <t>Leiria</t>
  </si>
  <si>
    <t>Coimbra</t>
  </si>
  <si>
    <t>Aveiro</t>
  </si>
  <si>
    <t>Porto</t>
  </si>
  <si>
    <t>Braga</t>
  </si>
  <si>
    <t>Viana do Castelo</t>
  </si>
  <si>
    <t>Bragança</t>
  </si>
  <si>
    <t>Vila Real</t>
  </si>
  <si>
    <t>total</t>
  </si>
  <si>
    <t>(percentagem)</t>
  </si>
  <si>
    <t>Continente</t>
  </si>
  <si>
    <t>Mulheres</t>
  </si>
  <si>
    <t>Homens</t>
  </si>
  <si>
    <t>Portugal</t>
  </si>
  <si>
    <t>Faro</t>
  </si>
  <si>
    <t>Castelo Branco</t>
  </si>
  <si>
    <t>Guarda</t>
  </si>
  <si>
    <t>Viseu</t>
  </si>
  <si>
    <t>(número)</t>
  </si>
  <si>
    <t>Santarém</t>
  </si>
  <si>
    <t xml:space="preserve">Serralheiro civil </t>
  </si>
  <si>
    <t>Canalizador</t>
  </si>
  <si>
    <t>Estucador</t>
  </si>
  <si>
    <t>Espalhador de betuminosos</t>
  </si>
  <si>
    <t>Armador de ferro</t>
  </si>
  <si>
    <t>(euros)</t>
  </si>
  <si>
    <t>outubro</t>
  </si>
  <si>
    <t>abril</t>
  </si>
  <si>
    <t>Mais informação em:  http://www.ine.pt</t>
  </si>
  <si>
    <t>principais variações face ao mês anterior</t>
  </si>
  <si>
    <t>Homóloga</t>
  </si>
  <si>
    <t>Em cadeia</t>
  </si>
  <si>
    <t>variação</t>
  </si>
  <si>
    <t>jan.</t>
  </si>
  <si>
    <t>dez.</t>
  </si>
  <si>
    <t>nov.</t>
  </si>
  <si>
    <t>out.</t>
  </si>
  <si>
    <t>set.</t>
  </si>
  <si>
    <t>ago.</t>
  </si>
  <si>
    <t>jul.</t>
  </si>
  <si>
    <t>jun.</t>
  </si>
  <si>
    <t>mai.</t>
  </si>
  <si>
    <t>abr.</t>
  </si>
  <si>
    <t>mar.</t>
  </si>
  <si>
    <t>fev.</t>
  </si>
  <si>
    <t xml:space="preserve">                                                                                                                                                                                                                                                                                                                 </t>
  </si>
  <si>
    <t>convenções publicadas</t>
  </si>
  <si>
    <t>%</t>
  </si>
  <si>
    <t>Zonas brancas (trab. administrativos)</t>
  </si>
  <si>
    <r>
      <t>U.</t>
    </r>
    <r>
      <rPr>
        <sz val="8"/>
        <color indexed="63"/>
        <rFont val="Arial"/>
        <family val="2"/>
      </rPr>
      <t xml:space="preserve"> At.org.inter. e out.inst.extra-territ.</t>
    </r>
  </si>
  <si>
    <r>
      <t>T.</t>
    </r>
    <r>
      <rPr>
        <sz val="8"/>
        <color indexed="63"/>
        <rFont val="Arial"/>
        <family val="2"/>
      </rPr>
      <t xml:space="preserve"> At.fam.p.dom.e a.pr.fam.p/uso próp.</t>
    </r>
  </si>
  <si>
    <r>
      <t xml:space="preserve">S. </t>
    </r>
    <r>
      <rPr>
        <sz val="8"/>
        <color indexed="63"/>
        <rFont val="Arial"/>
        <family val="2"/>
      </rPr>
      <t>Outras atividades de serviços</t>
    </r>
  </si>
  <si>
    <r>
      <t xml:space="preserve">Q. </t>
    </r>
    <r>
      <rPr>
        <sz val="8"/>
        <color indexed="63"/>
        <rFont val="Arial"/>
        <family val="2"/>
      </rPr>
      <t>Ativ. de saúde hum. e apoio social</t>
    </r>
  </si>
  <si>
    <r>
      <t>P.</t>
    </r>
    <r>
      <rPr>
        <sz val="8"/>
        <color indexed="63"/>
        <rFont val="Arial"/>
        <family val="2"/>
      </rPr>
      <t xml:space="preserve"> Educação</t>
    </r>
  </si>
  <si>
    <r>
      <rPr>
        <b/>
        <sz val="8"/>
        <color indexed="63"/>
        <rFont val="Arial"/>
        <family val="2"/>
      </rPr>
      <t>O.</t>
    </r>
    <r>
      <rPr>
        <sz val="8"/>
        <color indexed="63"/>
        <rFont val="Arial"/>
        <family val="2"/>
      </rPr>
      <t xml:space="preserve"> Adm. púb.e defesa; seg.social obrig.</t>
    </r>
  </si>
  <si>
    <r>
      <t>N.</t>
    </r>
    <r>
      <rPr>
        <sz val="8"/>
        <color indexed="63"/>
        <rFont val="Arial"/>
        <family val="2"/>
      </rPr>
      <t xml:space="preserve"> Ativ. admin. e dos serv. de apoio</t>
    </r>
  </si>
  <si>
    <r>
      <t>M.</t>
    </r>
    <r>
      <rPr>
        <sz val="8"/>
        <color indexed="63"/>
        <rFont val="Arial"/>
        <family val="2"/>
      </rPr>
      <t xml:space="preserve"> Ativ.de consult., cient., téc. e simil.</t>
    </r>
  </si>
  <si>
    <r>
      <t>L.</t>
    </r>
    <r>
      <rPr>
        <sz val="8"/>
        <color indexed="63"/>
        <rFont val="Arial"/>
        <family val="2"/>
      </rPr>
      <t xml:space="preserve"> Atividades imobiliárias</t>
    </r>
  </si>
  <si>
    <r>
      <t>K.</t>
    </r>
    <r>
      <rPr>
        <sz val="8"/>
        <color indexed="63"/>
        <rFont val="Arial"/>
        <family val="2"/>
      </rPr>
      <t xml:space="preserve"> Ativ. financeiras e de seguros</t>
    </r>
  </si>
  <si>
    <r>
      <t>J.</t>
    </r>
    <r>
      <rPr>
        <sz val="8"/>
        <color indexed="63"/>
        <rFont val="Arial"/>
        <family val="2"/>
      </rPr>
      <t xml:space="preserve"> Ativ. de inform. e de comunicação</t>
    </r>
  </si>
  <si>
    <r>
      <t>I.</t>
    </r>
    <r>
      <rPr>
        <sz val="8"/>
        <color indexed="63"/>
        <rFont val="Arial"/>
        <family val="2"/>
      </rPr>
      <t xml:space="preserve"> Alojamento, restauração e similares</t>
    </r>
  </si>
  <si>
    <r>
      <t>H.</t>
    </r>
    <r>
      <rPr>
        <sz val="8"/>
        <color indexed="63"/>
        <rFont val="Arial"/>
        <family val="2"/>
      </rPr>
      <t xml:space="preserve"> Transportes e armazenagem</t>
    </r>
  </si>
  <si>
    <r>
      <t>G.</t>
    </r>
    <r>
      <rPr>
        <sz val="8"/>
        <color indexed="63"/>
        <rFont val="Arial"/>
        <family val="2"/>
      </rPr>
      <t xml:space="preserve"> Com.gros. e ret., rep. veíc. aut.</t>
    </r>
  </si>
  <si>
    <r>
      <rPr>
        <b/>
        <sz val="8"/>
        <color indexed="63"/>
        <rFont val="Arial"/>
        <family val="2"/>
      </rPr>
      <t>F.</t>
    </r>
    <r>
      <rPr>
        <sz val="8"/>
        <color indexed="63"/>
        <rFont val="Arial"/>
        <family val="2"/>
      </rPr>
      <t xml:space="preserve"> Construção</t>
    </r>
  </si>
  <si>
    <r>
      <rPr>
        <b/>
        <sz val="8"/>
        <color indexed="63"/>
        <rFont val="Arial"/>
        <family val="2"/>
      </rPr>
      <t>E.</t>
    </r>
    <r>
      <rPr>
        <sz val="8"/>
        <color indexed="63"/>
        <rFont val="Arial"/>
        <family val="2"/>
      </rPr>
      <t xml:space="preserve"> Captação, trat.,distr.; san.,despol.</t>
    </r>
  </si>
  <si>
    <r>
      <t>D.</t>
    </r>
    <r>
      <rPr>
        <sz val="8"/>
        <color indexed="63"/>
        <rFont val="Arial"/>
        <family val="2"/>
      </rPr>
      <t xml:space="preserve"> Elet.gás,vapor,ág.quente/fria,ar frio</t>
    </r>
  </si>
  <si>
    <r>
      <t>C.</t>
    </r>
    <r>
      <rPr>
        <sz val="8"/>
        <color indexed="63"/>
        <rFont val="Arial"/>
        <family val="2"/>
      </rPr>
      <t xml:space="preserve"> Indústrias transformadoras</t>
    </r>
  </si>
  <si>
    <r>
      <t>B.</t>
    </r>
    <r>
      <rPr>
        <sz val="8"/>
        <color indexed="63"/>
        <rFont val="Arial"/>
        <family val="2"/>
      </rPr>
      <t xml:space="preserve"> Indústrias extrativas</t>
    </r>
  </si>
  <si>
    <r>
      <rPr>
        <b/>
        <sz val="8"/>
        <color indexed="63"/>
        <rFont val="Arial"/>
        <family val="2"/>
      </rPr>
      <t>A.</t>
    </r>
    <r>
      <rPr>
        <sz val="8"/>
        <color indexed="63"/>
        <rFont val="Arial"/>
        <family val="2"/>
      </rPr>
      <t xml:space="preserve"> Agric, pr. animal,caça, flor.e pesca</t>
    </r>
  </si>
  <si>
    <t>informação mensal</t>
  </si>
  <si>
    <t xml:space="preserve">instrumentos de regulamentação coletiva do trabalho </t>
  </si>
  <si>
    <t>Outros</t>
  </si>
  <si>
    <t>Açores</t>
  </si>
  <si>
    <t>Madeira</t>
  </si>
  <si>
    <t>famílias com processamento de rendimento social de inserção (RSI)</t>
  </si>
  <si>
    <t>(número e euros)</t>
  </si>
  <si>
    <t>Mais informação em:  http://www.seg-social.pt</t>
  </si>
  <si>
    <t>pensionistas ativos</t>
  </si>
  <si>
    <t>Invalidez</t>
  </si>
  <si>
    <t xml:space="preserve">Velhice </t>
  </si>
  <si>
    <t>Sobrevivência</t>
  </si>
  <si>
    <t>titulares</t>
  </si>
  <si>
    <t>Abono de família</t>
  </si>
  <si>
    <t>Subsídio educação especial</t>
  </si>
  <si>
    <t>Subsídio vitalício</t>
  </si>
  <si>
    <t>Subsídio de desemprego</t>
  </si>
  <si>
    <t>Subsídio social de desemprego inicial</t>
  </si>
  <si>
    <t>beneficiários</t>
  </si>
  <si>
    <t>Subsídio social de desemprego subsequente</t>
  </si>
  <si>
    <t>Prolongamento do subsídio social de desemprego</t>
  </si>
  <si>
    <t>valor médio do subsidio (€)</t>
  </si>
  <si>
    <t>Subsídio/ beneficiário</t>
  </si>
  <si>
    <t>Indústria Transformadora</t>
  </si>
  <si>
    <r>
      <t xml:space="preserve">Construção </t>
    </r>
    <r>
      <rPr>
        <vertAlign val="superscript"/>
        <sz val="8"/>
        <color indexed="63"/>
        <rFont val="Arial"/>
        <family val="2"/>
      </rPr>
      <t>(2)</t>
    </r>
  </si>
  <si>
    <t>Comércio</t>
  </si>
  <si>
    <r>
      <t>Serviços</t>
    </r>
    <r>
      <rPr>
        <b/>
        <vertAlign val="superscript"/>
        <sz val="8"/>
        <color indexed="63"/>
        <rFont val="Arial"/>
        <family val="2"/>
      </rPr>
      <t xml:space="preserve"> </t>
    </r>
    <r>
      <rPr>
        <vertAlign val="superscript"/>
        <sz val="8"/>
        <color indexed="63"/>
        <rFont val="Arial"/>
        <family val="2"/>
      </rPr>
      <t>(2)</t>
    </r>
  </si>
  <si>
    <t xml:space="preserve">Indústria Transformadora </t>
  </si>
  <si>
    <r>
      <t>Serviços</t>
    </r>
    <r>
      <rPr>
        <vertAlign val="superscript"/>
        <sz val="8"/>
        <color indexed="63"/>
        <rFont val="Arial"/>
        <family val="2"/>
      </rPr>
      <t xml:space="preserve"> (2)</t>
    </r>
  </si>
  <si>
    <t>desemprego registado:</t>
  </si>
  <si>
    <r>
      <t xml:space="preserve">ofertas ao longo do período </t>
    </r>
    <r>
      <rPr>
        <sz val="6"/>
        <color indexed="63"/>
        <rFont val="Arial"/>
        <family val="2"/>
      </rPr>
      <t>(vh/%)</t>
    </r>
  </si>
  <si>
    <t>(milhares)</t>
  </si>
  <si>
    <t>15 - 24 anos</t>
  </si>
  <si>
    <t xml:space="preserve">25 - 44 anos </t>
  </si>
  <si>
    <r>
      <t>45 e + anos</t>
    </r>
    <r>
      <rPr>
        <b/>
        <vertAlign val="superscript"/>
        <sz val="8"/>
        <color indexed="63"/>
        <rFont val="Arial"/>
        <family val="2"/>
      </rPr>
      <t xml:space="preserve"> </t>
    </r>
  </si>
  <si>
    <t>(milhares e estrutura em %)</t>
  </si>
  <si>
    <t>v.a.</t>
  </si>
  <si>
    <t>população com emprego - indicadores globais</t>
  </si>
  <si>
    <t>Indústria, const., energia e água</t>
  </si>
  <si>
    <t>Serviços</t>
  </si>
  <si>
    <t>Tempo completo</t>
  </si>
  <si>
    <t>Tempo parcial</t>
  </si>
  <si>
    <t>Trabalhadores por conta outrem</t>
  </si>
  <si>
    <t>Contrato sem termo</t>
  </si>
  <si>
    <t>Contrato com termo</t>
  </si>
  <si>
    <t>Trabalhadores por conta própria</t>
  </si>
  <si>
    <t>taxa de emprego (%)</t>
  </si>
  <si>
    <t>15 - 64 anos</t>
  </si>
  <si>
    <t>55 - 64 anos</t>
  </si>
  <si>
    <r>
      <t xml:space="preserve">disparidade entre sexos (M-H) </t>
    </r>
    <r>
      <rPr>
        <sz val="7"/>
        <color indexed="63"/>
        <rFont val="Arial"/>
        <family val="2"/>
      </rPr>
      <t>(p.p.)</t>
    </r>
  </si>
  <si>
    <t>(1) população ativa (15 e mais anos)/população total (15 e mais anos).</t>
  </si>
  <si>
    <t>população ativa</t>
  </si>
  <si>
    <t>Menos de 15 anos</t>
  </si>
  <si>
    <t>população total e ativa - indicadores globais</t>
  </si>
  <si>
    <t>informação anual</t>
  </si>
  <si>
    <t>população desempregada - indicadores globais</t>
  </si>
  <si>
    <t>desemprego total</t>
  </si>
  <si>
    <t>1.º Emprego</t>
  </si>
  <si>
    <t>Novo Emprego</t>
  </si>
  <si>
    <t>Até 11 meses</t>
  </si>
  <si>
    <t>12 meses e mais</t>
  </si>
  <si>
    <t>taxa de desemprego (%)</t>
  </si>
  <si>
    <r>
      <t xml:space="preserve">disparidade entre sexos </t>
    </r>
    <r>
      <rPr>
        <sz val="7"/>
        <color indexed="63"/>
        <rFont val="Arial"/>
        <family val="2"/>
      </rPr>
      <t>(M-H) (p.p.)</t>
    </r>
  </si>
  <si>
    <t>Norte</t>
  </si>
  <si>
    <t>Centro</t>
  </si>
  <si>
    <t xml:space="preserve">Lisboa </t>
  </si>
  <si>
    <t>Alentejo</t>
  </si>
  <si>
    <t>Algarve</t>
  </si>
  <si>
    <t>taxa de desemprego de longa duração (%)</t>
  </si>
  <si>
    <r>
      <t>disparidade entre sexos</t>
    </r>
    <r>
      <rPr>
        <sz val="7"/>
        <color indexed="63"/>
        <rFont val="Arial"/>
        <family val="2"/>
      </rPr>
      <t xml:space="preserve"> (M-H) (p.p.)</t>
    </r>
  </si>
  <si>
    <t>Alemanha</t>
  </si>
  <si>
    <t>Áustria</t>
  </si>
  <si>
    <t>Bélgica</t>
  </si>
  <si>
    <t>Eslováquia</t>
  </si>
  <si>
    <t>Espanha</t>
  </si>
  <si>
    <t>Finlândia</t>
  </si>
  <si>
    <t>França</t>
  </si>
  <si>
    <t>Holanda</t>
  </si>
  <si>
    <t>Irlanda</t>
  </si>
  <si>
    <t>Itália</t>
  </si>
  <si>
    <t>Luxemburgo</t>
  </si>
  <si>
    <t>Malta</t>
  </si>
  <si>
    <t>Zona Euro</t>
  </si>
  <si>
    <t>Bulgária</t>
  </si>
  <si>
    <t xml:space="preserve">Dinamarca </t>
  </si>
  <si>
    <t>Polónia</t>
  </si>
  <si>
    <t>República Checa</t>
  </si>
  <si>
    <t>Suécia</t>
  </si>
  <si>
    <t>UE27</t>
  </si>
  <si>
    <t>desemprego registado - ao longo do período</t>
  </si>
  <si>
    <t>1.º emprego</t>
  </si>
  <si>
    <t>Indúst., energia, água e construção</t>
  </si>
  <si>
    <t>Sem classificação</t>
  </si>
  <si>
    <t>ofertas de emprego - ao longo do período</t>
  </si>
  <si>
    <t xml:space="preserve">ofertas por 100 desempregados </t>
  </si>
  <si>
    <t>colocações - ao longo do período</t>
  </si>
  <si>
    <t>colocações/ofertas (%)</t>
  </si>
  <si>
    <t>pedidos de emprego - no fim do período</t>
  </si>
  <si>
    <t>Empregados</t>
  </si>
  <si>
    <t>Ocupados</t>
  </si>
  <si>
    <t>Menos de 25 anos</t>
  </si>
  <si>
    <t>25 e + anos</t>
  </si>
  <si>
    <r>
      <t>Novo emprego</t>
    </r>
    <r>
      <rPr>
        <vertAlign val="superscript"/>
        <sz val="8"/>
        <color indexed="63"/>
        <rFont val="Arial"/>
        <family val="2"/>
      </rPr>
      <t xml:space="preserve"> (1)</t>
    </r>
    <r>
      <rPr>
        <sz val="8"/>
        <color indexed="63"/>
        <rFont val="Arial"/>
        <family val="2"/>
      </rPr>
      <t xml:space="preserve"> </t>
    </r>
  </si>
  <si>
    <t>Menos de 1 ano</t>
  </si>
  <si>
    <t>1 ano e mais</t>
  </si>
  <si>
    <t>Nenhum nível de instrução</t>
  </si>
  <si>
    <t>Ens. Básico - 1.º ciclo</t>
  </si>
  <si>
    <t>Ens. Básico - 2.º ciclo</t>
  </si>
  <si>
    <t>Ens. Básico - 3.º ciclo</t>
  </si>
  <si>
    <t>Secundário</t>
  </si>
  <si>
    <t>Superior</t>
  </si>
  <si>
    <t>Total de trabalhadores</t>
  </si>
  <si>
    <r>
      <t xml:space="preserve">nota: </t>
    </r>
    <r>
      <rPr>
        <sz val="7"/>
        <color indexed="63"/>
        <rFont val="Arial"/>
        <family val="2"/>
      </rPr>
      <t>a informação por região NUT II foi classificada tendo em conta a Nomenclatura das Unidades Territoriais para Fins Estatísticos de 2002 (NUT 2002); a informação por  atividade económica, é codificada com a Classificação Portuguesa das Atividades Económicas, Revisão 3 (CAE-Rev.3).</t>
    </r>
  </si>
  <si>
    <t>sre - saldo de respostas extremas.             mm3m - média móvel de 3 meses.             vh - variação homóloga.      n.d. - não disponível</t>
  </si>
  <si>
    <r>
      <t xml:space="preserve"> - estrangeiros</t>
    </r>
    <r>
      <rPr>
        <sz val="8"/>
        <color indexed="63"/>
        <rFont val="Arial"/>
        <family val="2"/>
      </rPr>
      <t xml:space="preserve"> </t>
    </r>
    <r>
      <rPr>
        <sz val="6"/>
        <color indexed="63"/>
        <rFont val="Arial"/>
        <family val="2"/>
      </rPr>
      <t>(milhares)</t>
    </r>
    <r>
      <rPr>
        <sz val="7"/>
        <color indexed="63"/>
        <rFont val="Arial"/>
        <family val="2"/>
      </rPr>
      <t xml:space="preserve"> </t>
    </r>
    <r>
      <rPr>
        <vertAlign val="superscript"/>
        <sz val="8"/>
        <color indexed="63"/>
        <rFont val="Arial"/>
        <family val="2"/>
      </rPr>
      <t>(3)</t>
    </r>
  </si>
  <si>
    <r>
      <t>ao longo do período</t>
    </r>
    <r>
      <rPr>
        <sz val="7"/>
        <color indexed="63"/>
        <rFont val="Arial"/>
        <family val="2"/>
      </rPr>
      <t xml:space="preserve"> (vh/%)</t>
    </r>
  </si>
  <si>
    <t>fonte: INE, Índice de Preços no Consumidor.</t>
  </si>
  <si>
    <t xml:space="preserve">Lituânia </t>
  </si>
  <si>
    <t>(1) Caso um beneficiário tenha lançamento por mais de um centro distrital no mês, ele é contabilizado várias vezes nesta tabela.</t>
  </si>
  <si>
    <t>(1) Caso um beneficiário transite de centro distrital no mês ele é contabilizado uma vez em cada um dos centros distritais.</t>
  </si>
  <si>
    <t>(2) Caso um beneficiário transite de tipo de subsídio no mês ele é contabilizado uma vez em cada um dos subsídios.</t>
  </si>
  <si>
    <t>Contrato coletivo (CCT)</t>
  </si>
  <si>
    <t>Acordo coletivo (ACT)</t>
  </si>
  <si>
    <t>Acordo de empresa (AE)</t>
  </si>
  <si>
    <t>Acordo de adesão (AA)</t>
  </si>
  <si>
    <t>Decisão de arbitragem voluntária (DA)</t>
  </si>
  <si>
    <t>Portaria de condições de trabalho (PCT)</t>
  </si>
  <si>
    <t>Portaria de extensão (PE)</t>
  </si>
  <si>
    <t>(1) para as quais existem dados que permitem os cálculos dos valores médios (não entram para estes cálculos as primeiras convenções, as paralelas de outras publicadas em meses anteriores, as convenções cujas alterações são não salariais, as convenções em que não se dispõe de elementos sobre o número de trabalhadores e as portarias de extensão).        (2) para as convenções consideradas;  informação codificada com a Classificação Portuguesa de Atividades Económicas, Revisão 3 (CAE-Rev.3).</t>
  </si>
  <si>
    <t>Encarregado da construção</t>
  </si>
  <si>
    <t>Pedreiro</t>
  </si>
  <si>
    <t>Carpinteiro de limpos e de toscos</t>
  </si>
  <si>
    <t>Ladrilhador</t>
  </si>
  <si>
    <t>Pintor da construção</t>
  </si>
  <si>
    <t>Eletricista de construção e similares</t>
  </si>
  <si>
    <t>Motorista de veículos pesados de mercadorias</t>
  </si>
  <si>
    <r>
      <t xml:space="preserve">Média </t>
    </r>
    <r>
      <rPr>
        <sz val="7"/>
        <color indexed="63"/>
        <rFont val="Arial"/>
        <family val="2"/>
      </rPr>
      <t>(últimos 12 meses)</t>
    </r>
  </si>
  <si>
    <r>
      <t>Autor</t>
    </r>
    <r>
      <rPr>
        <sz val="8"/>
        <color indexed="63"/>
        <rFont val="Arial"/>
        <family val="2"/>
      </rPr>
      <t>: Gabinete de Estratégia e Estudos (GEE)</t>
    </r>
  </si>
  <si>
    <t>Direção de Serviços de Estatística (DSE)</t>
  </si>
  <si>
    <t>Rua da Prata nº. 8  - 3º andar</t>
  </si>
  <si>
    <t>1149-057 LISBOA</t>
  </si>
  <si>
    <r>
      <t xml:space="preserve">R. </t>
    </r>
    <r>
      <rPr>
        <sz val="8"/>
        <color indexed="63"/>
        <rFont val="Arial"/>
        <family val="2"/>
      </rPr>
      <t>Ativ. artísticas, espetáculos, desp. e recreativas</t>
    </r>
  </si>
  <si>
    <r>
      <t xml:space="preserve">Q. </t>
    </r>
    <r>
      <rPr>
        <sz val="8"/>
        <color indexed="63"/>
        <rFont val="Arial"/>
        <family val="2"/>
      </rPr>
      <t>Atividades de saúde humana e apoio social</t>
    </r>
  </si>
  <si>
    <r>
      <t xml:space="preserve">P. </t>
    </r>
    <r>
      <rPr>
        <sz val="8"/>
        <color indexed="63"/>
        <rFont val="Arial"/>
        <family val="2"/>
      </rPr>
      <t>Educação</t>
    </r>
  </si>
  <si>
    <r>
      <t xml:space="preserve">N. </t>
    </r>
    <r>
      <rPr>
        <sz val="8"/>
        <color indexed="63"/>
        <rFont val="Arial"/>
        <family val="2"/>
      </rPr>
      <t>Atividades administrativas e dos serviços de apoio</t>
    </r>
  </si>
  <si>
    <r>
      <t xml:space="preserve">M. </t>
    </r>
    <r>
      <rPr>
        <sz val="8"/>
        <color indexed="63"/>
        <rFont val="Arial"/>
        <family val="2"/>
      </rPr>
      <t>Ativ. consultoria, científicas, técnicas e similares</t>
    </r>
  </si>
  <si>
    <r>
      <t xml:space="preserve">L. </t>
    </r>
    <r>
      <rPr>
        <sz val="8"/>
        <color indexed="63"/>
        <rFont val="Arial"/>
        <family val="2"/>
      </rPr>
      <t>Atividades imobiliárias</t>
    </r>
  </si>
  <si>
    <r>
      <t xml:space="preserve">K. </t>
    </r>
    <r>
      <rPr>
        <sz val="8"/>
        <color indexed="63"/>
        <rFont val="Arial"/>
        <family val="2"/>
      </rPr>
      <t>Atividades financeiras e de seguros</t>
    </r>
  </si>
  <si>
    <r>
      <t xml:space="preserve">J. </t>
    </r>
    <r>
      <rPr>
        <sz val="8"/>
        <color indexed="63"/>
        <rFont val="Arial"/>
        <family val="2"/>
      </rPr>
      <t>Atividades de informação e de comunicação</t>
    </r>
  </si>
  <si>
    <r>
      <t xml:space="preserve">I. </t>
    </r>
    <r>
      <rPr>
        <sz val="8"/>
        <color indexed="63"/>
        <rFont val="Arial"/>
        <family val="2"/>
      </rPr>
      <t>Alojamento, restauração e similares</t>
    </r>
  </si>
  <si>
    <r>
      <t xml:space="preserve">H. </t>
    </r>
    <r>
      <rPr>
        <sz val="8"/>
        <color indexed="63"/>
        <rFont val="Arial"/>
        <family val="2"/>
      </rPr>
      <t>Transportes e armazenagem</t>
    </r>
  </si>
  <si>
    <r>
      <t xml:space="preserve">F. </t>
    </r>
    <r>
      <rPr>
        <sz val="8"/>
        <color indexed="63"/>
        <rFont val="Arial"/>
        <family val="2"/>
      </rPr>
      <t>Construção</t>
    </r>
  </si>
  <si>
    <r>
      <t xml:space="preserve">E. </t>
    </r>
    <r>
      <rPr>
        <sz val="8"/>
        <color indexed="63"/>
        <rFont val="Arial"/>
        <family val="2"/>
      </rPr>
      <t>Captação, tratamento, distrib.; san., despoluição</t>
    </r>
  </si>
  <si>
    <r>
      <t xml:space="preserve">D. </t>
    </r>
    <r>
      <rPr>
        <sz val="8"/>
        <color indexed="63"/>
        <rFont val="Arial"/>
        <family val="2"/>
      </rPr>
      <t>Eletricidade, gás, vapor, água quente/fria, ar frio</t>
    </r>
  </si>
  <si>
    <r>
      <t xml:space="preserve">C. </t>
    </r>
    <r>
      <rPr>
        <sz val="8"/>
        <color indexed="63"/>
        <rFont val="Arial"/>
        <family val="2"/>
      </rPr>
      <t>Indústrias transformadoras</t>
    </r>
  </si>
  <si>
    <r>
      <t xml:space="preserve">B. </t>
    </r>
    <r>
      <rPr>
        <sz val="8"/>
        <color indexed="63"/>
        <rFont val="Arial"/>
        <family val="2"/>
      </rPr>
      <t>Indústrias extrativas</t>
    </r>
  </si>
  <si>
    <r>
      <t>trabalhadores abrangidos pela RMMG</t>
    </r>
    <r>
      <rPr>
        <b/>
        <vertAlign val="superscript"/>
        <sz val="8"/>
        <color indexed="63"/>
        <rFont val="Arial"/>
        <family val="2"/>
      </rPr>
      <t xml:space="preserve"> </t>
    </r>
    <r>
      <rPr>
        <vertAlign val="superscript"/>
        <sz val="8"/>
        <color indexed="63"/>
        <rFont val="Arial"/>
        <family val="2"/>
      </rPr>
      <t>(1)</t>
    </r>
    <r>
      <rPr>
        <b/>
        <vertAlign val="superscript"/>
        <sz val="8"/>
        <color indexed="63"/>
        <rFont val="Arial"/>
        <family val="2"/>
      </rPr>
      <t xml:space="preserve"> </t>
    </r>
    <r>
      <rPr>
        <sz val="8"/>
        <color indexed="63"/>
        <rFont val="Arial"/>
        <family val="2"/>
      </rPr>
      <t>(%)</t>
    </r>
  </si>
  <si>
    <t xml:space="preserve">ganho médio mensal </t>
  </si>
  <si>
    <t xml:space="preserve">remuneração de base média mensal </t>
  </si>
  <si>
    <t>(euros e %)</t>
  </si>
  <si>
    <r>
      <t>Mulheres</t>
    </r>
    <r>
      <rPr>
        <sz val="7"/>
        <color indexed="63"/>
        <rFont val="Arial"/>
        <family val="2"/>
      </rPr>
      <t xml:space="preserve"> (%)</t>
    </r>
  </si>
  <si>
    <r>
      <t>Homens</t>
    </r>
    <r>
      <rPr>
        <sz val="7"/>
        <color indexed="63"/>
        <rFont val="Arial"/>
        <family val="2"/>
      </rPr>
      <t xml:space="preserve"> (%)</t>
    </r>
  </si>
  <si>
    <t>remuneração/ganho médio mensal - indicadores globais</t>
  </si>
  <si>
    <t>01/01/2011</t>
  </si>
  <si>
    <t>01/01/2010</t>
  </si>
  <si>
    <t>01/01/2009</t>
  </si>
  <si>
    <t>01/01/2008</t>
  </si>
  <si>
    <r>
      <t>data de entrada em vigor</t>
    </r>
    <r>
      <rPr>
        <b/>
        <sz val="8"/>
        <color indexed="63"/>
        <rFont val="Arial"/>
        <family val="2"/>
      </rPr>
      <t/>
    </r>
  </si>
  <si>
    <t>Dec.Lei 143/2010
de 31/12</t>
  </si>
  <si>
    <t>Dec.Lei 5/2010
de 15/01</t>
  </si>
  <si>
    <t>Dec.Lei 246/2008
de 18/12</t>
  </si>
  <si>
    <t>Dec.Lei 397/2007
de 31/12</t>
  </si>
  <si>
    <t>diploma</t>
  </si>
  <si>
    <r>
      <t xml:space="preserve">nota: </t>
    </r>
    <r>
      <rPr>
        <sz val="7"/>
        <color indexed="63"/>
        <rFont val="Arial"/>
        <family val="2"/>
      </rPr>
      <t xml:space="preserve">a informação por região NUT II foi classificada tendo em conta a Nomenclatura das Unidades Territoriais para Fins Estatísticos de 2002 (NUT 2002); a informação por atividade económica, é codificada com a Classificação Portuguesa das Atividades Económicas, Revisão 3 (CAE-Rev.3). </t>
    </r>
  </si>
  <si>
    <r>
      <t>Internet:</t>
    </r>
    <r>
      <rPr>
        <sz val="8"/>
        <color indexed="63"/>
        <rFont val="Arial"/>
        <family val="2"/>
      </rPr>
      <t xml:space="preserve"> www.gee.min-economia.pt/</t>
    </r>
  </si>
  <si>
    <t xml:space="preserve">Tel. 21 792 13 72     Fax 21 115 50 50 </t>
  </si>
  <si>
    <r>
      <t xml:space="preserve">R. </t>
    </r>
    <r>
      <rPr>
        <sz val="8"/>
        <color indexed="63"/>
        <rFont val="Arial"/>
        <family val="2"/>
      </rPr>
      <t>Ativ. artíst., de espet. desp.e recr.</t>
    </r>
  </si>
  <si>
    <r>
      <t xml:space="preserve">INE, Índice de Preços no Consumidor  (IPC) </t>
    </r>
    <r>
      <rPr>
        <sz val="8"/>
        <color indexed="63"/>
        <rFont val="Arial"/>
        <family val="2"/>
      </rPr>
      <t>- mede a evolução temporal dos preços de um conjunto de bens e serviços representativos da estrutura de despesa de consumo da população residente em Portugal. A estrutura de ponderação da nova série (2012 = 100) foi determinada a partir da componente de despesa monetária de consumo privado das Contas Nacionais e complementada pelos resultados do Inquérito às Despesas das Famílias (IDEF) realizado em 2010/2011, do Recenseamento Geral da Habitação que ocorreu em 2011 e de outras fontes de natureza administrativa. Os bens e serviços que constituem o cabaz do indicador resultam do IDEF e de informação auxiliar, de origem diversa, que inclui outros inquéritos disponíveis no INE, assim como dados administrativos.</t>
    </r>
  </si>
  <si>
    <r>
      <t>profissões com mais inscritos</t>
    </r>
    <r>
      <rPr>
        <vertAlign val="superscript"/>
        <sz val="8"/>
        <color theme="3"/>
        <rFont val="Arial"/>
        <family val="2"/>
      </rPr>
      <t xml:space="preserve"> (1)</t>
    </r>
  </si>
  <si>
    <r>
      <t>novo emprego</t>
    </r>
    <r>
      <rPr>
        <sz val="8"/>
        <color theme="3"/>
        <rFont val="Arial"/>
        <family val="2"/>
      </rPr>
      <t xml:space="preserve"> </t>
    </r>
    <r>
      <rPr>
        <vertAlign val="superscript"/>
        <sz val="8"/>
        <color theme="3"/>
        <rFont val="Arial"/>
        <family val="2"/>
      </rPr>
      <t>(2)</t>
    </r>
  </si>
  <si>
    <r>
      <t>profissões mais solicitadas</t>
    </r>
    <r>
      <rPr>
        <vertAlign val="superscript"/>
        <sz val="8"/>
        <color theme="3"/>
        <rFont val="Arial"/>
        <family val="2"/>
      </rPr>
      <t xml:space="preserve"> (1)</t>
    </r>
  </si>
  <si>
    <r>
      <t>profissões com mais inscritos</t>
    </r>
    <r>
      <rPr>
        <sz val="8"/>
        <color theme="3"/>
        <rFont val="Arial"/>
        <family val="2"/>
      </rPr>
      <t xml:space="preserve"> </t>
    </r>
    <r>
      <rPr>
        <vertAlign val="superscript"/>
        <sz val="8"/>
        <color theme="3"/>
        <rFont val="Arial"/>
        <family val="2"/>
      </rPr>
      <t>(2)</t>
    </r>
  </si>
  <si>
    <r>
      <t>remuneração de base média mensal, ganho médio mensal e trabalhadores abrangidos pela retribuição mínima mensal garantida</t>
    </r>
    <r>
      <rPr>
        <b/>
        <sz val="8"/>
        <rFont val="Arial"/>
        <family val="2"/>
      </rPr>
      <t xml:space="preserve"> (RMMG)</t>
    </r>
    <r>
      <rPr>
        <vertAlign val="superscript"/>
        <sz val="8"/>
        <rFont val="Arial"/>
        <family val="2"/>
      </rPr>
      <t>(1)</t>
    </r>
    <r>
      <rPr>
        <sz val="8"/>
        <rFont val="Arial"/>
        <family val="2"/>
      </rPr>
      <t xml:space="preserve"> </t>
    </r>
    <r>
      <rPr>
        <b/>
        <sz val="10"/>
        <rFont val="Arial"/>
        <family val="2"/>
      </rPr>
      <t xml:space="preserve">- atividade económica </t>
    </r>
  </si>
  <si>
    <r>
      <t xml:space="preserve">trabalhadores abrangidos pela retribuição mínima mensal garantida </t>
    </r>
    <r>
      <rPr>
        <vertAlign val="superscript"/>
        <sz val="8"/>
        <color theme="3"/>
        <rFont val="Arial"/>
        <family val="2"/>
      </rPr>
      <t>(1)</t>
    </r>
    <r>
      <rPr>
        <sz val="8"/>
        <color theme="3"/>
        <rFont val="Arial"/>
        <family val="2"/>
      </rPr>
      <t xml:space="preserve"> </t>
    </r>
    <r>
      <rPr>
        <sz val="7"/>
        <color theme="3"/>
        <rFont val="Arial"/>
        <family val="2"/>
      </rPr>
      <t>(%)</t>
    </r>
  </si>
  <si>
    <r>
      <t>remuneração de base/ganho</t>
    </r>
    <r>
      <rPr>
        <sz val="7"/>
        <color theme="3"/>
        <rFont val="Arial"/>
        <family val="2"/>
      </rPr>
      <t xml:space="preserve"> (%)</t>
    </r>
  </si>
  <si>
    <r>
      <t>ganho médio mensal</t>
    </r>
    <r>
      <rPr>
        <sz val="7"/>
        <color theme="3"/>
        <rFont val="Arial"/>
        <family val="2"/>
      </rPr>
      <t xml:space="preserve"> </t>
    </r>
  </si>
  <si>
    <r>
      <t>remuneração de base média mensal</t>
    </r>
    <r>
      <rPr>
        <sz val="7"/>
        <color theme="3"/>
        <rFont val="Arial"/>
        <family val="2"/>
      </rPr>
      <t xml:space="preserve"> </t>
    </r>
  </si>
  <si>
    <r>
      <t>retribuição mínima mensal garantida</t>
    </r>
    <r>
      <rPr>
        <sz val="8"/>
        <color theme="3"/>
        <rFont val="Arial"/>
        <family val="2"/>
      </rPr>
      <t xml:space="preserve"> </t>
    </r>
    <r>
      <rPr>
        <vertAlign val="superscript"/>
        <sz val="8"/>
        <color theme="3"/>
        <rFont val="Arial"/>
        <family val="2"/>
      </rPr>
      <t>(1)</t>
    </r>
  </si>
  <si>
    <r>
      <t>retribuição mínima mensal garantida (RMMG)</t>
    </r>
    <r>
      <rPr>
        <sz val="10"/>
        <rFont val="Arial"/>
        <family val="2"/>
      </rPr>
      <t xml:space="preserve"> </t>
    </r>
    <r>
      <rPr>
        <vertAlign val="superscript"/>
        <sz val="9"/>
        <rFont val="Arial"/>
        <family val="2"/>
      </rPr>
      <t>(1)</t>
    </r>
  </si>
  <si>
    <r>
      <t xml:space="preserve">índice de preços no consumidor </t>
    </r>
    <r>
      <rPr>
        <sz val="8"/>
        <rFont val="Arial"/>
        <family val="2"/>
      </rPr>
      <t>(Base 2012)</t>
    </r>
  </si>
  <si>
    <r>
      <t xml:space="preserve">convenções consideradas </t>
    </r>
    <r>
      <rPr>
        <vertAlign val="superscript"/>
        <sz val="8"/>
        <color theme="3"/>
        <rFont val="Arial"/>
        <family val="2"/>
      </rPr>
      <t>(1)</t>
    </r>
  </si>
  <si>
    <r>
      <t xml:space="preserve">trabalhadores abrangidos </t>
    </r>
    <r>
      <rPr>
        <vertAlign val="superscript"/>
        <sz val="8"/>
        <color theme="3"/>
        <rFont val="Arial"/>
        <family val="2"/>
      </rPr>
      <t>(2)</t>
    </r>
  </si>
  <si>
    <t xml:space="preserve">    Fontes</t>
  </si>
  <si>
    <r>
      <t xml:space="preserve">ao longo do período </t>
    </r>
    <r>
      <rPr>
        <sz val="6"/>
        <color theme="3"/>
        <rFont val="Arial"/>
        <family val="2"/>
      </rPr>
      <t>(milhares)</t>
    </r>
  </si>
  <si>
    <r>
      <t xml:space="preserve">ofertas ao longo do período </t>
    </r>
    <r>
      <rPr>
        <sz val="6"/>
        <color theme="3"/>
        <rFont val="Arial"/>
        <family val="2"/>
      </rPr>
      <t>(milhares)</t>
    </r>
  </si>
  <si>
    <r>
      <t>no fim do período</t>
    </r>
    <r>
      <rPr>
        <b/>
        <sz val="7"/>
        <color theme="3"/>
        <rFont val="Arial"/>
        <family val="2"/>
      </rPr>
      <t xml:space="preserve"> </t>
    </r>
    <r>
      <rPr>
        <sz val="6"/>
        <color theme="3"/>
        <rFont val="Arial"/>
        <family val="2"/>
      </rPr>
      <t>(milhares)</t>
    </r>
  </si>
  <si>
    <r>
      <t>perspetivas de evolução do desemprego nos próximos 12 meses</t>
    </r>
    <r>
      <rPr>
        <sz val="6"/>
        <color theme="3"/>
        <rFont val="Arial"/>
        <family val="2"/>
      </rPr>
      <t xml:space="preserve"> (mm3m)</t>
    </r>
  </si>
  <si>
    <r>
      <t xml:space="preserve">perspetivas de evolução do emprego nos próximos 3 meses </t>
    </r>
    <r>
      <rPr>
        <sz val="6"/>
        <color theme="3"/>
        <rFont val="Arial"/>
        <family val="2"/>
      </rPr>
      <t>(mm3m)</t>
    </r>
  </si>
  <si>
    <r>
      <t xml:space="preserve">indicador de clima económico </t>
    </r>
    <r>
      <rPr>
        <sz val="6"/>
        <color theme="3"/>
        <rFont val="Arial"/>
        <family val="2"/>
      </rPr>
      <t>(sre/mm3m/%)</t>
    </r>
  </si>
  <si>
    <r>
      <t xml:space="preserve">indicador de confiança setorial </t>
    </r>
    <r>
      <rPr>
        <sz val="6"/>
        <color theme="3"/>
        <rFont val="Arial"/>
        <family val="2"/>
      </rPr>
      <t>(sre/mm3m)</t>
    </r>
  </si>
  <si>
    <r>
      <t>prestações familiares</t>
    </r>
    <r>
      <rPr>
        <b/>
        <vertAlign val="superscript"/>
        <sz val="10"/>
        <rFont val="Arial"/>
        <family val="2"/>
      </rPr>
      <t xml:space="preserve"> (1)</t>
    </r>
  </si>
  <si>
    <r>
      <t>beneficiários com processamento de rendimento social de inserção (RSI)</t>
    </r>
    <r>
      <rPr>
        <b/>
        <vertAlign val="superscript"/>
        <sz val="10"/>
        <rFont val="Arial"/>
        <family val="2"/>
      </rPr>
      <t>(1)</t>
    </r>
  </si>
  <si>
    <t>Boletim Estatístico disponível em:</t>
  </si>
  <si>
    <t>http://www.gee.min-economia.pt/</t>
  </si>
  <si>
    <t>Outras publicações estatísticas do Emprego disponíveis em:</t>
  </si>
  <si>
    <t>e-mail:</t>
  </si>
  <si>
    <t>Mais Informações:</t>
  </si>
  <si>
    <t>Equipa Multidisciplinar Estatísticas do Emprego (EMEE)</t>
  </si>
  <si>
    <t xml:space="preserve">Conceitos  </t>
  </si>
  <si>
    <t xml:space="preserve">  Desemprego registado - no fim do período </t>
  </si>
  <si>
    <t xml:space="preserve">  Remunerações </t>
  </si>
  <si>
    <t xml:space="preserve">  Conceitos</t>
  </si>
  <si>
    <t xml:space="preserve">População desempregada  </t>
  </si>
  <si>
    <t xml:space="preserve">Desemprego registado, ofertas e colocações - ao longo do período  </t>
  </si>
  <si>
    <t xml:space="preserve">Remunerações  </t>
  </si>
  <si>
    <t xml:space="preserve">Regulamentação coletiva e preços  </t>
  </si>
  <si>
    <t xml:space="preserve"> Informação em destaque - tendências do mercado de trabalho     </t>
  </si>
  <si>
    <t xml:space="preserve">      </t>
  </si>
  <si>
    <t xml:space="preserve"> População com emprego </t>
  </si>
  <si>
    <t>Engenheiro de const. de edif.e de obras de eng.</t>
  </si>
  <si>
    <t>Mais informação em:  http://www.gee.min-economia.pt</t>
  </si>
  <si>
    <t>Desemprego registado</t>
  </si>
  <si>
    <t>Indisponíveis temporariamente</t>
  </si>
  <si>
    <t>… por tipo de subsídio</t>
  </si>
  <si>
    <r>
      <t>beneficiários:</t>
    </r>
    <r>
      <rPr>
        <b/>
        <vertAlign val="superscript"/>
        <sz val="9"/>
        <color theme="3"/>
        <rFont val="Arial"/>
        <family val="2"/>
      </rPr>
      <t xml:space="preserve"> (2)</t>
    </r>
  </si>
  <si>
    <t>Agric., pr. animal, caça, flor. e pesca</t>
  </si>
  <si>
    <t>Oper. de máq. de esc., terrap., gruas, guind.e sim.</t>
  </si>
  <si>
    <t>Trab. não qualif.de eng. civil e da const.de edif.</t>
  </si>
  <si>
    <t xml:space="preserve">Segurança Social  </t>
  </si>
  <si>
    <t xml:space="preserve">  Segurança Social</t>
  </si>
  <si>
    <r>
      <t xml:space="preserve">G. </t>
    </r>
    <r>
      <rPr>
        <sz val="8"/>
        <color indexed="63"/>
        <rFont val="Arial"/>
        <family val="2"/>
      </rPr>
      <t>Comércio por grosso e retalho, rep. veíc. autom.</t>
    </r>
  </si>
  <si>
    <r>
      <t xml:space="preserve">benef. c/ prestaç. desemprego </t>
    </r>
    <r>
      <rPr>
        <sz val="6"/>
        <color theme="3"/>
        <rFont val="Arial"/>
        <family val="2"/>
      </rPr>
      <t>(milhares)</t>
    </r>
  </si>
  <si>
    <r>
      <t xml:space="preserve">indic. confiança dos consumidores </t>
    </r>
    <r>
      <rPr>
        <sz val="6"/>
        <color theme="3"/>
        <rFont val="Arial"/>
        <family val="2"/>
      </rPr>
      <t>(mm3m)</t>
    </r>
  </si>
  <si>
    <t>(2)</t>
  </si>
  <si>
    <t>(2) sem actualização</t>
  </si>
  <si>
    <t>Agric., prod. animal, caça, flor. e pesca</t>
  </si>
  <si>
    <t>Mais informação em:  http://www.gee.min-economia.pt/</t>
  </si>
  <si>
    <r>
      <t xml:space="preserve">Letónia </t>
    </r>
    <r>
      <rPr>
        <vertAlign val="superscript"/>
        <sz val="8"/>
        <color indexed="63"/>
        <rFont val="Arial"/>
        <family val="2"/>
      </rPr>
      <t>(1)</t>
    </r>
  </si>
  <si>
    <r>
      <t>… por centro distrital</t>
    </r>
    <r>
      <rPr>
        <b/>
        <vertAlign val="superscript"/>
        <sz val="9"/>
        <color theme="3"/>
        <rFont val="Arial"/>
        <family val="2"/>
      </rPr>
      <t xml:space="preserve"> (1)</t>
    </r>
  </si>
  <si>
    <t>taxa horária</t>
  </si>
  <si>
    <t>salários na construção - taxa de salário horária e por profissões (CPP2010)</t>
  </si>
  <si>
    <t>salários na construção - taxa de salário mensal por profissões (CPP2010)</t>
  </si>
  <si>
    <t>fonte: GEE/ME, Inquérito aos Ganhos.</t>
  </si>
  <si>
    <t>família</t>
  </si>
  <si>
    <t>beneficiário</t>
  </si>
  <si>
    <t xml:space="preserve">valor </t>
  </si>
  <si>
    <t>Bonificação por deficiência</t>
  </si>
  <si>
    <t>Subs. assistência 3.ª pessoa</t>
  </si>
  <si>
    <t>taxa mensal</t>
  </si>
  <si>
    <r>
      <t xml:space="preserve">Grécia </t>
    </r>
    <r>
      <rPr>
        <vertAlign val="superscript"/>
        <sz val="8"/>
        <color indexed="63"/>
        <rFont val="Arial"/>
        <family val="2"/>
      </rPr>
      <t>(2)</t>
    </r>
  </si>
  <si>
    <r>
      <t xml:space="preserve">Reino Unido </t>
    </r>
    <r>
      <rPr>
        <vertAlign val="superscript"/>
        <sz val="8"/>
        <color indexed="63"/>
        <rFont val="Arial"/>
        <family val="2"/>
      </rPr>
      <t>(2)</t>
    </r>
  </si>
  <si>
    <r>
      <t xml:space="preserve">Hungria </t>
    </r>
    <r>
      <rPr>
        <vertAlign val="superscript"/>
        <sz val="8"/>
        <color indexed="63"/>
        <rFont val="Arial"/>
        <family val="2"/>
      </rPr>
      <t>(1)</t>
    </r>
  </si>
  <si>
    <t>A. Agric., prod. animal, caça, flor.e pesca</t>
  </si>
  <si>
    <t>B. Indústrias extrativas</t>
  </si>
  <si>
    <t>C. Indústrias transformadoras</t>
  </si>
  <si>
    <t>E. Captação, trat., dist.; san., despoluição</t>
  </si>
  <si>
    <t>F. Construção</t>
  </si>
  <si>
    <t>G. Com. gros. e retalho, rep. veíc. autom.</t>
  </si>
  <si>
    <t>H. Transportes e armazenagem</t>
  </si>
  <si>
    <t>I. Alojamento, restauração e similares</t>
  </si>
  <si>
    <t>K. Atividades financeiras e de seguros</t>
  </si>
  <si>
    <t>L. Atividades imobiliárias</t>
  </si>
  <si>
    <t>P. Educação</t>
  </si>
  <si>
    <t>Q. Ativ. de saúde humana e apoio social</t>
  </si>
  <si>
    <t>S. Outras atividades de serviços</t>
  </si>
  <si>
    <t xml:space="preserve">MINISTÉRIO DA ECONOMIA </t>
  </si>
  <si>
    <r>
      <t>DGERT/MSESS</t>
    </r>
    <r>
      <rPr>
        <sz val="8"/>
        <color indexed="63"/>
        <rFont val="Arial"/>
        <family val="2"/>
      </rPr>
      <t xml:space="preserve"> - dados tratados pela Direcção-Geral de Emprego e das Relações de Trabalho.</t>
    </r>
  </si>
  <si>
    <r>
      <t>GEE/ME, Custo da Mão-de-Obra -</t>
    </r>
    <r>
      <rPr>
        <sz val="8"/>
        <color indexed="63"/>
        <rFont val="Arial"/>
        <family val="2"/>
      </rPr>
      <t xml:space="preserve"> O Inquérito ao Custo da Mão-de-Obra é uma operação estatística comunitária realizada com periodicidade quadrienal, de carácter obrigatório e efetuada ao abrigo dos Regulamentos (CE) n.º 530/1999 do Conselho, de 9 de março de 1999, e (CE) n.º 1737/2005 da Comissão, de 21 de outubro de 2005. O objetivo principal deste inquérito é conhecer os custos efetivos suportados pela entidade empregadora e resultantes do emprego de mão-de-obra, quer em termos globais, quer médios, bem como a respetiva estrutura de composição. Dessa composição sobressaem as despesas com maior peso e determinantes do custo da mão-de-obra. Abrange, a nível nacional (Continente e Regiões Autónomas dos Açores e da Madeira), as unidades locais pertencentes empresas com um ou mais pessoas ao serviço, classificadas nas atividades compreendidas nas Secções B a S da Classificação Portuguesas das Atividades Económicas (CAE Revisão 3).</t>
    </r>
  </si>
  <si>
    <r>
      <t xml:space="preserve">GEE/ME, Inquérito aos Ganhos - </t>
    </r>
    <r>
      <rPr>
        <sz val="8"/>
        <color indexed="63"/>
        <rFont val="Arial"/>
        <family val="2"/>
      </rPr>
      <t xml:space="preserve"> inquérito realizado semestralmente por amostragem junto dos estabelecimentos. São inquiridos todos os sectores de atividade, com exceção da Agricultura, Produção Animal, Caça e Silvicultura, da Pesca, das Famílias com Empregados Domésticos, da Administração Pública, Defesa e Segurança Social Obrigatória, da Educação Pública e da Saúde e Ação Social Pública. Tem por objetivo a recolha de informação que permita conhecer o nível médio mensal da remuneração de base e do ganho dos trabalhadores por conta de outrem, bem como os trabalhadores a tempo completo abrangidos pelo Salário Mínimo Nacional (Retribuição Mínima Mensal Garantida).</t>
    </r>
  </si>
  <si>
    <r>
      <t xml:space="preserve">GEE/ME, Inquérito aos Salários por Profissões na Construção - </t>
    </r>
    <r>
      <rPr>
        <sz val="8"/>
        <color indexed="63"/>
        <rFont val="Arial"/>
        <family val="2"/>
      </rPr>
      <t>inquérito realizado trimestralmente por amostragem junto das empresas com dez ou mais pessoas ao serviço, abrangendo o Continente e as Regiões Autónomas dos Açores e da Madeira. Disponibiliza informação que permite conhecer a remuneração mensal e horária (taxa de salário) e a duração média normal semanal do trabalho, para as profissões mais características da atividade económica em estudo, bem como a sua evolução a curto prazo.</t>
    </r>
  </si>
  <si>
    <r>
      <t xml:space="preserve">GEE/ME, Quadros de Pessoal - </t>
    </r>
    <r>
      <rPr>
        <sz val="8"/>
        <color indexed="63"/>
        <rFont val="Arial"/>
        <family val="2"/>
      </rPr>
      <t xml:space="preserve">abrangem todas as entidades com trabalhadores por conta de outrem excetuando a Administração Pública, entidades que empregam trabalhadores rurais não permanentes e trabalhadores domésticos. </t>
    </r>
  </si>
  <si>
    <r>
      <t>IEFP/MSESS, Síntese da Execução dos Programas e Medidas de Emprego e Formação Profissional</t>
    </r>
    <r>
      <rPr>
        <sz val="8"/>
        <color indexed="63"/>
        <rFont val="Arial"/>
        <family val="2"/>
      </rPr>
      <t xml:space="preserve"> - informação mensal detalhada sobre as pessoas abrangidas nos Programas e Medidas de Emprego e Formação Profissional.</t>
    </r>
  </si>
  <si>
    <r>
      <t>IEFP/MSESS, Relatório Mensal de Execução Física e Financeira</t>
    </r>
    <r>
      <rPr>
        <sz val="8"/>
        <color indexed="63"/>
        <rFont val="Arial"/>
        <family val="2"/>
      </rPr>
      <t xml:space="preserve"> - disponibiliza os principais indicadores da execução acumulada (física e financeira), dos diversos Programas e Medidas de Emprego e Formação Profissional desenvolvidos pelo IEFP, I.P.</t>
    </r>
  </si>
  <si>
    <r>
      <t>IEFP/MSESS, Estatísticas Mensais</t>
    </r>
    <r>
      <rPr>
        <sz val="8"/>
        <color indexed="63"/>
        <rFont val="Arial"/>
        <family val="2"/>
      </rPr>
      <t xml:space="preserve"> - informação mensal do Mercado de Emprego.</t>
    </r>
  </si>
  <si>
    <r>
      <t xml:space="preserve">II/MSESS, Estatísticas da Segurança Social </t>
    </r>
    <r>
      <rPr>
        <sz val="8"/>
        <color indexed="63"/>
        <rFont val="Arial"/>
        <family val="2"/>
      </rPr>
      <t>- informação de dados estatísticos inerentes ao Sistema de Segurança Social nos seguintes temas: Invalidez, Velhice e Sobrevivência; Prestações Familiares; Rendimento Social de Inserção; Desemprego e Apoio ao Emprego e Doença.</t>
    </r>
  </si>
  <si>
    <t xml:space="preserve">fonte:  IEFP/MSESS, Informação Mensal e Estatísticas Mensais. </t>
  </si>
  <si>
    <t>fonte: GEE/ME, Inquérito aos Salários por Profissões na Construção.</t>
  </si>
  <si>
    <t>fonte: DGERT/MSESS, Variação média ponderada intertabelas.</t>
  </si>
  <si>
    <t>fonte:  II/MSESS, Estatísticas da Segurança Social.</t>
  </si>
  <si>
    <t>Chipre</t>
  </si>
  <si>
    <t xml:space="preserve">Eslovénia </t>
  </si>
  <si>
    <t>Estónia</t>
  </si>
  <si>
    <t>Grécia</t>
  </si>
  <si>
    <t>Reino Unido</t>
  </si>
  <si>
    <t>Hungria</t>
  </si>
  <si>
    <t>Letónia</t>
  </si>
  <si>
    <t>Roménia</t>
  </si>
  <si>
    <t>Croácia</t>
  </si>
  <si>
    <t>Eslovénia</t>
  </si>
  <si>
    <t>Países Baixos</t>
  </si>
  <si>
    <t>Lituânia</t>
  </si>
  <si>
    <t>UE28</t>
  </si>
  <si>
    <t xml:space="preserve">População total    </t>
  </si>
  <si>
    <t>Agric., pr. animal, caça, floresta e pesca</t>
  </si>
  <si>
    <r>
      <t xml:space="preserve">tendências do mercado de trabalho </t>
    </r>
    <r>
      <rPr>
        <vertAlign val="superscript"/>
        <sz val="9"/>
        <color theme="1"/>
        <rFont val="Arial"/>
        <family val="2"/>
      </rPr>
      <t>(1)</t>
    </r>
  </si>
  <si>
    <t>valor médio por</t>
  </si>
  <si>
    <t xml:space="preserve">  Estrutura empresarial</t>
  </si>
  <si>
    <t xml:space="preserve">(1) habitualmente designada por salário mínimo nacional.      </t>
  </si>
  <si>
    <t xml:space="preserve"> - Dados recolhidos até:</t>
  </si>
  <si>
    <t xml:space="preserve"> - Data de disponibilização: </t>
  </si>
  <si>
    <t>empresas</t>
  </si>
  <si>
    <t>estabelecimentos</t>
  </si>
  <si>
    <t>n.d.</t>
  </si>
  <si>
    <t xml:space="preserve">(1) por atividade exercida no último emprego.     (2) Classificação Portuguesa das Profissões (CPP 2010) a partir de janeiro de 2014;  valores do Continente. </t>
  </si>
  <si>
    <t xml:space="preserve">(1) Classificação Portuguesa das Profissões (CPP 2010) a partir de janeiro de 2014;  valores do Continente.                (2) por atividade exercida no último emprego.  </t>
  </si>
  <si>
    <t>dados@gee.min-economia.pt</t>
  </si>
  <si>
    <r>
      <t>e-mail:</t>
    </r>
    <r>
      <rPr>
        <sz val="8"/>
        <color indexed="63"/>
        <rFont val="Arial"/>
        <family val="2"/>
      </rPr>
      <t xml:space="preserve"> dados@gee.min-economia.pt</t>
    </r>
  </si>
  <si>
    <t xml:space="preserve">                 Informação em destaque - taxa desemprego UE 28</t>
  </si>
  <si>
    <t>taxa de desemprego na União Europeia</t>
  </si>
  <si>
    <t>&lt; 25 anos</t>
  </si>
  <si>
    <t>homens</t>
  </si>
  <si>
    <t>mulheres</t>
  </si>
  <si>
    <t>Estados Unidos</t>
  </si>
  <si>
    <r>
      <t xml:space="preserve">INE, Inquérito ao Emprego - </t>
    </r>
    <r>
      <rPr>
        <sz val="8"/>
        <color indexed="63"/>
        <rFont val="Arial"/>
        <family val="2"/>
      </rPr>
      <t>inquérito que tem por principal objetivo a caracterização da população face ao mercado de trabalho. É um inquérito trimestral, por amostragem, dirigido a residentes em alojamentos familiares no espaço nacional e disponibiliza resultados trimestrais e anuais. O modo de recolha adotado no IE a partir do 1º trimestre de 2011, que se designa genericamente por modo de recolha telefónico (CATI – Computer Assisted Telephone Interviewing), é um modo de recolha misto. Neste modo de recolha, a primeira inquirição ao agregado familiar que reside na unidade de alojamento selecionada é realizada presencialmente, por um entrevistador do INE. As cinco inquirições subsequentes são realizadas por telefone (fixo ou móvel), se o inquirido aceitar e puder disponibilizar um número de telefone que se venha a comprovar ser válido. Os resultados do Inquérito ao Emprego apresentados foram calibrados tendo por referência as estimativas da população residente calculadas a partir dos resultados definitivos dos Censos 2011.</t>
    </r>
  </si>
  <si>
    <t>21 - Fab. prod. farmac. de base e prep. farmac.</t>
  </si>
  <si>
    <t>22 - Fabr. de art. de borracha e de mat. plásticas</t>
  </si>
  <si>
    <t>23 - Fabr. de outros prod. minerais não metálicos</t>
  </si>
  <si>
    <t>U. Ativ. org. intern. e out.inst.extra-territ.</t>
  </si>
  <si>
    <r>
      <t xml:space="preserve">fonte:  GEE/ME, Quadros de Pessoal.               </t>
    </r>
    <r>
      <rPr>
        <b/>
        <sz val="7"/>
        <color theme="7"/>
        <rFont val="Arial"/>
        <family val="2"/>
      </rPr>
      <t xml:space="preserve"> </t>
    </r>
    <r>
      <rPr>
        <sz val="8"/>
        <color theme="7"/>
        <rFont val="Arial"/>
        <family val="2"/>
      </rPr>
      <t>Mais informação em:  http://www.gee.min-economia.pt</t>
    </r>
  </si>
  <si>
    <t>fonte: INE, Inquérito ao Emprego.</t>
  </si>
  <si>
    <t xml:space="preserve">  Lay-Off</t>
  </si>
  <si>
    <t>entidades empregadoras (estabelecimentos)  e beneficiários com prestações de lay-off</t>
  </si>
  <si>
    <t>lay-off</t>
  </si>
  <si>
    <t>Dec.Lei 144/2014
de 30/09</t>
  </si>
  <si>
    <t>1/10/2014</t>
  </si>
  <si>
    <t>(1)</t>
  </si>
  <si>
    <t>n.d</t>
  </si>
  <si>
    <t xml:space="preserve">  Acidentes de trabalho </t>
  </si>
  <si>
    <r>
      <rPr>
        <b/>
        <sz val="7"/>
        <color indexed="63"/>
        <rFont val="Arial"/>
        <family val="2"/>
      </rPr>
      <t xml:space="preserve">nota: </t>
    </r>
    <r>
      <rPr>
        <sz val="7"/>
        <color indexed="63"/>
        <rFont val="Arial"/>
        <family val="2"/>
      </rPr>
      <t>Valores calibrados tendo por referência as estimativas da população calculadas a partir dos resultados definitivos dos Censos 2011.</t>
    </r>
  </si>
  <si>
    <t>16/31/32 - Outras indústrias transformadoras</t>
  </si>
  <si>
    <t xml:space="preserve">n.º </t>
  </si>
  <si>
    <t>trabalhadores em formação</t>
  </si>
  <si>
    <t>O. Administração pública e defesa; Seg. social obrigatória</t>
  </si>
  <si>
    <t xml:space="preserve">10/11/12 - Fabricação de prod. alimentares, bebidas e tabaco </t>
  </si>
  <si>
    <t xml:space="preserve">13/14/15 - Fab. têxteis e produtos têxteis, couro e produtos de couro </t>
  </si>
  <si>
    <t>17/18 - Fabr. de pasta, papel e seus artigos</t>
  </si>
  <si>
    <t>19/20 - Fab.de coque, prod. petrolíferos refinados e de agl.de comb.</t>
  </si>
  <si>
    <t xml:space="preserve">24/25 - Metalúrgicas de base e produtos metálicos  </t>
  </si>
  <si>
    <t>26/27/28/33 - Fab. equip. informáticos, para comunic. e prod. eletrónicos e de óptica; Fabr. equip. eléctrico; fab. máq. e de equip. n.e.; Reparação máq. e equip.</t>
  </si>
  <si>
    <t>29/30 - Fab. veíc. auto. reboques, semi-reb., componentes p/veíc. auto.</t>
  </si>
  <si>
    <t xml:space="preserve">D. Eletricidade, gás, vapor, água quente e fria e ar frio </t>
  </si>
  <si>
    <t xml:space="preserve">45 - Comércio, manutenção e reparação de veículos auto. e motociclos </t>
  </si>
  <si>
    <t xml:space="preserve">47 - Comércio a retalho, exceto veíc. auto. e motociclos </t>
  </si>
  <si>
    <t xml:space="preserve">46 - Comércio por grosso, exceto veíc. auto. e motociclos </t>
  </si>
  <si>
    <t xml:space="preserve">J. Atividades de informação e comunicação </t>
  </si>
  <si>
    <t xml:space="preserve">M. Actividades de consultoria, cient., téc. e sim. </t>
  </si>
  <si>
    <t>N. Ativ. administrativas e dos serv. de apoio</t>
  </si>
  <si>
    <t>R. Ativ. artísticas, espect., desp. e recreat.</t>
  </si>
  <si>
    <r>
      <t>empresas e trabalhadores envolvidos em formação ou atividade educativa</t>
    </r>
    <r>
      <rPr>
        <b/>
        <vertAlign val="superscript"/>
        <sz val="10"/>
        <rFont val="Arial"/>
        <family val="2"/>
      </rPr>
      <t xml:space="preserve"> (1)</t>
    </r>
  </si>
  <si>
    <t>% em relação ao total de empresas</t>
  </si>
  <si>
    <t>% em relação ao total de trabalhadores</t>
  </si>
  <si>
    <t>fonte: GEE/ME, Relatório Único - Relatório Anual de Formação Contínua (Anexo C)</t>
  </si>
  <si>
    <t>(1)  ou que em substituição da formação receberam compensação (trata-se do cumprimento das obrigações legais em matéria de formação profissional, no sentido que lhe é atribuído pelo código do Trabalho (Lei nº7/2009 de 12 de Fevereiro) e  que institui a obrigatoriedade de 35 horas de formação profissional. Em alternativa, essas horas podem ser utilizadas ao abrigo do regime de trabalhador estudante ou em processo de RVCC. Sempre que tal não suceda e em determinadas situações previstas na Lei é admissível o recurso crédito de horas para a frequencia da formação ou a compensação financeira.)</t>
  </si>
  <si>
    <t>Horas médias de formação por trabalhador</t>
  </si>
  <si>
    <t>formação profissional nas empresas</t>
  </si>
  <si>
    <t>emprego UE 28</t>
  </si>
  <si>
    <t>outubro 
2013</t>
  </si>
  <si>
    <t>abril     
2014</t>
  </si>
  <si>
    <t>nota2: página actualizada em 5/1/2015.</t>
  </si>
  <si>
    <t>nota2: página atualizada em 5/1/2015.</t>
  </si>
  <si>
    <t>(1) a informação de caráter qualitativo tem por fonte os Inquéritos Qualitativos de Conjuntura às Empresas (Indústria Transformadora, Construção e Obras Públicas e Serviços) e aos Consumidores, do INE.     (2) vcs - valores corrigidos da sazonalidade.      (3) Continente.       nota2: página atualizada em 5/1/2015.</t>
  </si>
  <si>
    <r>
      <t>taxa de atividade (%)</t>
    </r>
    <r>
      <rPr>
        <sz val="8"/>
        <color theme="3"/>
        <rFont val="Arial"/>
        <family val="2"/>
      </rPr>
      <t xml:space="preserve"> </t>
    </r>
    <r>
      <rPr>
        <vertAlign val="superscript"/>
        <sz val="8"/>
        <color theme="3"/>
        <rFont val="Arial"/>
        <family val="2"/>
      </rPr>
      <t>(1)</t>
    </r>
  </si>
  <si>
    <t>população total  - regiões NUT II</t>
  </si>
  <si>
    <t>65 e + anos</t>
  </si>
  <si>
    <t>população com emprego - regiões NUT II</t>
  </si>
  <si>
    <t>55 e + anos</t>
  </si>
  <si>
    <t>população desempregada - regiões NUT II</t>
  </si>
  <si>
    <t>estrutura empresarial - indicadores globais</t>
  </si>
  <si>
    <r>
      <t xml:space="preserve">pessoas ao serviço </t>
    </r>
    <r>
      <rPr>
        <b/>
        <vertAlign val="superscript"/>
        <sz val="7"/>
        <color theme="3"/>
        <rFont val="Arial"/>
        <family val="2"/>
      </rPr>
      <t>(1)</t>
    </r>
  </si>
  <si>
    <r>
      <t xml:space="preserve">trab. por conta de outrem </t>
    </r>
    <r>
      <rPr>
        <vertAlign val="superscript"/>
        <sz val="7"/>
        <color theme="3"/>
        <rFont val="Arial"/>
        <family val="2"/>
      </rPr>
      <t>(1)</t>
    </r>
  </si>
  <si>
    <r>
      <t>remuneração mensal base</t>
    </r>
    <r>
      <rPr>
        <sz val="7"/>
        <color theme="3"/>
        <rFont val="Arial"/>
        <family val="2"/>
      </rPr>
      <t xml:space="preserve"> (euros)</t>
    </r>
    <r>
      <rPr>
        <vertAlign val="superscript"/>
        <sz val="7"/>
        <color theme="3"/>
        <rFont val="Arial"/>
        <family val="2"/>
      </rPr>
      <t>(2)</t>
    </r>
  </si>
  <si>
    <t xml:space="preserve">média </t>
  </si>
  <si>
    <t>mediana</t>
  </si>
  <si>
    <r>
      <t>ganho mensal</t>
    </r>
    <r>
      <rPr>
        <sz val="7"/>
        <color theme="3"/>
        <rFont val="Arial"/>
        <family val="2"/>
      </rPr>
      <t xml:space="preserve"> (euros)</t>
    </r>
    <r>
      <rPr>
        <vertAlign val="superscript"/>
        <sz val="7"/>
        <color theme="3"/>
        <rFont val="Arial"/>
        <family val="2"/>
      </rPr>
      <t>(2)</t>
    </r>
  </si>
  <si>
    <t>médio</t>
  </si>
  <si>
    <t>mediano</t>
  </si>
  <si>
    <r>
      <t>estrutura empresarial - actividade económica</t>
    </r>
    <r>
      <rPr>
        <sz val="7"/>
        <rFont val="Arial"/>
        <family val="2"/>
      </rPr>
      <t xml:space="preserve"> (CAE  Rev.3)</t>
    </r>
  </si>
  <si>
    <r>
      <t>pessoas ao serviço</t>
    </r>
    <r>
      <rPr>
        <b/>
        <vertAlign val="superscript"/>
        <sz val="8"/>
        <color indexed="63"/>
        <rFont val="Arial"/>
        <family val="2"/>
      </rPr>
      <t xml:space="preserve"> (1)</t>
    </r>
  </si>
  <si>
    <r>
      <t>trabalhadores por conta de outrem</t>
    </r>
    <r>
      <rPr>
        <b/>
        <vertAlign val="superscript"/>
        <sz val="8"/>
        <color indexed="63"/>
        <rFont val="Arial"/>
        <family val="2"/>
      </rPr>
      <t xml:space="preserve"> (1)</t>
    </r>
  </si>
  <si>
    <t>B. Indústrias extractivas</t>
  </si>
  <si>
    <t>10 - Indústrias alimentares</t>
  </si>
  <si>
    <t>11 - Indústria das bebidas</t>
  </si>
  <si>
    <t>12 - Indústria do tabaco</t>
  </si>
  <si>
    <t>13 - Fabricação de têxteis</t>
  </si>
  <si>
    <t>14 - Indústria do vestuário</t>
  </si>
  <si>
    <t>15 - Indústria do couro e dos produtos do couro</t>
  </si>
  <si>
    <t>16 - Ind. madeira e cort. exc.mob.; fab.cest. e espart.</t>
  </si>
  <si>
    <t>17 - Fabr. de pasta, de papel, cartão e seus artigos</t>
  </si>
  <si>
    <t>18 - Impressão e reprodução de suportes gravados</t>
  </si>
  <si>
    <t>19 - Fab. coque, prod. petr. refinados e agl. comb.</t>
  </si>
  <si>
    <t>20 - Fabr. prod. quím. e fib. sintéticas ou artificiais</t>
  </si>
  <si>
    <t>24 - Indústrias metalúrgicas de base</t>
  </si>
  <si>
    <t>25 - Fab. prod. metálicos, exc. máquinas e equip.</t>
  </si>
  <si>
    <t>26 - Fab. equip. inform., p/com. electr. e ópticos</t>
  </si>
  <si>
    <t>27 - Fabricação de equipamento eléctrico</t>
  </si>
  <si>
    <t>28 - Fabricação de máquinas e de equip., n.e.</t>
  </si>
  <si>
    <t>29 - Fab. veíc .autom., reboq., semi-reboq. e comp.</t>
  </si>
  <si>
    <t>30 - Fabricação de outro equip. de transporte</t>
  </si>
  <si>
    <t>31 - Fabricação de mobiliário e de colchões</t>
  </si>
  <si>
    <t>32 - Outras indústrias transformadoras</t>
  </si>
  <si>
    <t>33 - Reparação, manut. e instal. máq. e equip.</t>
  </si>
  <si>
    <t>D. Elect., gás, vapor, ág. quente/fria, ar frio</t>
  </si>
  <si>
    <t>45 - Com. manut. e rep. veíc. autom. e motociclos</t>
  </si>
  <si>
    <t>46 - Com. por grosso exc. veic. aut. e motociclos</t>
  </si>
  <si>
    <t>47 - Com. a retalho, exc. veíc. autom. e motociclos</t>
  </si>
  <si>
    <t>J. Activ. de inform. e de comunicação</t>
  </si>
  <si>
    <t>K. Actividades financeiras e de seguros</t>
  </si>
  <si>
    <t>64 - Activ. serv. financ., exc. seguros e f. pensões</t>
  </si>
  <si>
    <t>65 - Seg., resseg. e f. pensões, exc. seg. soc. obrig.</t>
  </si>
  <si>
    <t>66 - Activ. aux. de serv. financeiros e dos seguros</t>
  </si>
  <si>
    <t>L. Actividades imobiliárias</t>
  </si>
  <si>
    <t>M. Activ. consul., científ., técnicas e sim.</t>
  </si>
  <si>
    <t>N. Activ. administ. e dos serv. de apoio</t>
  </si>
  <si>
    <t>O. Adm. pública e defesa; seg. soc. obrig.</t>
  </si>
  <si>
    <t>Q. Activ. de saúde humana e apoio social</t>
  </si>
  <si>
    <t>R. Activ. artíst., espect., desp. e recreat.</t>
  </si>
  <si>
    <t>S. Outras actividades de serviços</t>
  </si>
  <si>
    <t>U. Activ. org. intern. e out.inst.extra-territ.</t>
  </si>
  <si>
    <t>(1) nos estabelecimentos.</t>
  </si>
  <si>
    <t>(2) dos trabalhadores por conta de outrem a tempo completo, que auferiram remuneração completa no período de referência (outubro).</t>
  </si>
  <si>
    <t>acidentes de trabalho  - actividade económica e nacionalidade</t>
  </si>
  <si>
    <t>Total</t>
  </si>
  <si>
    <t>Mortais</t>
  </si>
  <si>
    <t>Potuguesa</t>
  </si>
  <si>
    <t>Estrangeira</t>
  </si>
  <si>
    <t>Ignorada</t>
  </si>
  <si>
    <t>A. Agric., p.anim., caça, flor.e pesca</t>
  </si>
  <si>
    <t>15 - Ind. do couro e dos produtos do couro</t>
  </si>
  <si>
    <t>16 - Ind.madeira e cort. xc.mob.;fab.cest. e esp.</t>
  </si>
  <si>
    <t>17 - Fab. pasta, de pap., cartão e seus artigos</t>
  </si>
  <si>
    <t>18 - Impres. e reprod. de suportes gravados</t>
  </si>
  <si>
    <t>19 - Fab. coque, prod.petr.refinad. e agl. comb.</t>
  </si>
  <si>
    <t>20 - Fabric. prod. Quím.e fibras sint. ou artific.</t>
  </si>
  <si>
    <t>21 - Fab. produtos farmac. base e prep. farm.</t>
  </si>
  <si>
    <t>22 - Fabricação de art. de bor. e de mat.plást.</t>
  </si>
  <si>
    <t>23 - Fabric. de outros prod. minerais não met.</t>
  </si>
  <si>
    <t>25 - Fab. prod. met., exc. máq.e equipamento</t>
  </si>
  <si>
    <t>26 - Fab. equip.inf., p/com. e eletrón.e ópticos</t>
  </si>
  <si>
    <t>27 - Fabricação de equipamento elétrico</t>
  </si>
  <si>
    <t>28 - Fabric. máquinas e de equipamentos, n.e.</t>
  </si>
  <si>
    <t>29 - Fab. veíc.autom.,reb.,semi-reboq. e comp.</t>
  </si>
  <si>
    <t>30 - Fabricação outro equip. de transporte</t>
  </si>
  <si>
    <t>33 - Repar., manut. e inst. máq. e equip.</t>
  </si>
  <si>
    <t>D. Elet., gás, vapor, água e ar frio</t>
  </si>
  <si>
    <t>E. Capt., tratam., dist.; san., despoluição</t>
  </si>
  <si>
    <t>E. Capt.,trat.,dist.; san.,despoluição</t>
  </si>
  <si>
    <t>G. Comércio gros.e ret., repar v.aut.</t>
  </si>
  <si>
    <t>I. Alojamento, restauração e sim.</t>
  </si>
  <si>
    <t>J. Ativid. de inform.e de comunicação</t>
  </si>
  <si>
    <t>J. Ativid. de infor.e de comunicação</t>
  </si>
  <si>
    <t>K. Ativ. financeiras e de seguros</t>
  </si>
  <si>
    <t>M. Ativ. Consulto., cient., técn. e simil.</t>
  </si>
  <si>
    <t>M. Ativ. consult., cient., técn. e sim.</t>
  </si>
  <si>
    <t>N. Ativid. admin. e dos serviços de apoio</t>
  </si>
  <si>
    <t>N. Ativ. admin. e serviços de apoio</t>
  </si>
  <si>
    <t>O. Adm. Públ. e defesa; seg. social obrig.</t>
  </si>
  <si>
    <t>O. Ad. públ. e defesa; s.social obrig.</t>
  </si>
  <si>
    <t>Q. Ativ.de saúde humana e apoio social</t>
  </si>
  <si>
    <t>Q. Ativ.saúde humana e ap. social</t>
  </si>
  <si>
    <t>R. Ativ. Artíst., espet.,desp. e recreativas</t>
  </si>
  <si>
    <t>R. Ativ. artíst., esp.,desp. e recreat.</t>
  </si>
  <si>
    <t>T. Famílias com empregados domésticos</t>
  </si>
  <si>
    <t>T. Famílias com empr. domésticos</t>
  </si>
  <si>
    <t>U. Org. internacionais e out. inst. ext-ter.</t>
  </si>
  <si>
    <t>U. Org. internac. e out. inst. ext-ter.</t>
  </si>
  <si>
    <t>Ignorado</t>
  </si>
  <si>
    <t>acidentes de trabalho  - grupo etário e nacionalidade</t>
  </si>
  <si>
    <t>Menos de 18 anos</t>
  </si>
  <si>
    <t>18 a 24 anos</t>
  </si>
  <si>
    <t>.</t>
  </si>
  <si>
    <t>25 a 34 anos</t>
  </si>
  <si>
    <t>35 a 44 anos</t>
  </si>
  <si>
    <t>45 a 54 anos</t>
  </si>
  <si>
    <t>55 a 64 anos</t>
  </si>
  <si>
    <t>nota: Os dados apresentados não incluem acidentes de trajeto.</t>
  </si>
  <si>
    <r>
      <t xml:space="preserve">nota: </t>
    </r>
    <r>
      <rPr>
        <sz val="7"/>
        <color indexed="63"/>
        <rFont val="Arial"/>
        <family val="2"/>
      </rPr>
      <t>os dados apresentados não incluem acidentes de trajecto.</t>
    </r>
  </si>
  <si>
    <t>fonte: GEE/ME, Acidentes de Trabalho.</t>
  </si>
  <si>
    <t>Mais informação em:  http://www.gep.mtss.gov.pt/estatistica/acidentes/index.php</t>
  </si>
  <si>
    <t>G. Comércio gros.e ret., repar. veíc. aut.</t>
  </si>
  <si>
    <t>A taxa de desemprego para o grupo etário &lt;25 anos apresenta o valor mais baixo na Alemanha (7,2 %), registando o valor mais elevado na Espanha (51,4 %). Em Portugal,   regista-se   o  valor  de 34,5 %.</t>
  </si>
  <si>
    <t>Fazendo uma análise por sexo, na Zona Euro,  verifica-se que a Grécia e a Itália são os países com a maior diferença, entre a taxa de desemprego das mulheres e dos homens.</t>
  </si>
  <si>
    <t xml:space="preserve">Alemanha (4,8 %), Áustria (4,9 %) e Malta (5,8 %) apresentam as taxas de desemprego mais baixas; a Grécia (25,8 %) e a Espanha (23,7 %) são os estados membros com valores  mais elevados. </t>
  </si>
  <si>
    <t>:</t>
  </si>
  <si>
    <t>nota: Estónia e Hungria - novembro de 2014; Grécia e Reino Unido  - outubro de 2014 .
: valor não disponível.</t>
  </si>
  <si>
    <t>Em dezembro de 2014, a taxa de desemprego na Zona Euro diminuiu para 11,4 % (era 11,5 % em novembro de 2014 e 11,8 % em dezembro de 2013).</t>
  </si>
  <si>
    <t>Em Portugal a taxa de desemprego diminuiu -0,1 p.p., relativamente ao mês anterior, para 13,4 %  (era 15,2 % em dezembro de 2013).</t>
  </si>
  <si>
    <t xml:space="preserve"> - </t>
  </si>
  <si>
    <r>
      <rPr>
        <b/>
        <sz val="8"/>
        <color theme="3"/>
        <rFont val="Arial"/>
        <family val="2"/>
      </rPr>
      <t xml:space="preserve">  IRCT negociávies</t>
    </r>
    <r>
      <rPr>
        <sz val="7"/>
        <color theme="3"/>
        <rFont val="Arial"/>
        <family val="2"/>
      </rPr>
      <t xml:space="preserve"> (via convencional)</t>
    </r>
  </si>
  <si>
    <r>
      <t xml:space="preserve">  IRCT não negociávies </t>
    </r>
    <r>
      <rPr>
        <sz val="7"/>
        <color theme="3"/>
        <rFont val="Arial"/>
        <family val="2"/>
      </rPr>
      <t>(via administrativa)</t>
    </r>
  </si>
  <si>
    <t>dezembro de 2014</t>
  </si>
  <si>
    <t>fonte:  Eurostat, dados extraídos em 30-01-2015.</t>
  </si>
  <si>
    <t>2014</t>
  </si>
  <si>
    <t xml:space="preserve">         … em dezembro 2014</t>
  </si>
  <si>
    <t>notas: (a) dados sujeitos a atualizações; situação da base de dados em 1/janeiro/2015</t>
  </si>
  <si>
    <t>notas: dados sujeitos a atualizações; situação da base de dados a 31/dezembro/2014</t>
  </si>
  <si>
    <t>notas: dados sujeitos a atualizações; situação da base de dados 1/janeiro/2015</t>
  </si>
  <si>
    <t>notas: dados sujeitos a atualizações; situação da base de dados em 1/janeiro/2015</t>
  </si>
  <si>
    <t>2013</t>
  </si>
  <si>
    <t>52-Vendedores</t>
  </si>
  <si>
    <t>93-Trab.n/qual. i.ext.,const.,i.transf. e transp.</t>
  </si>
  <si>
    <t>71-Trab.qualif.constr. e sim., exc.electric.</t>
  </si>
  <si>
    <t>51-Trab. serviços pessoais</t>
  </si>
  <si>
    <t>91-Trabalhadores de limpeza</t>
  </si>
  <si>
    <t>81-Operad. instalações fixas e máquinas</t>
  </si>
  <si>
    <t>33-Técn. nív. inter., áreas fin., adm. e negóc.</t>
  </si>
  <si>
    <t xml:space="preserve">41-Emp. escrit., secret.e oper. proc. dados </t>
  </si>
  <si>
    <t>Transportes aéreos de passageiros</t>
  </si>
  <si>
    <t>Férias organizadas</t>
  </si>
  <si>
    <t>Meios ou suportes de gravação</t>
  </si>
  <si>
    <t>Seguros relacionados com a habitação</t>
  </si>
  <si>
    <t>Óleos e gorduras</t>
  </si>
  <si>
    <t>Combustíveis e lubrificantes para equipamento para transporte pessoal</t>
  </si>
  <si>
    <t>Combustíveis líquidos</t>
  </si>
  <si>
    <t>Equipamento telefónico e de telecópia</t>
  </si>
  <si>
    <t>Outros artigos e acessórios de vestuário</t>
  </si>
  <si>
    <t>Artigos de vestuário</t>
  </si>
  <si>
    <t>Redução de Horário de Trabalho</t>
  </si>
  <si>
    <t>Suspensão Temporária</t>
  </si>
  <si>
    <t>2005</t>
  </si>
  <si>
    <t>2006</t>
  </si>
  <si>
    <t>2007</t>
  </si>
  <si>
    <t>2008</t>
  </si>
  <si>
    <t>2009</t>
  </si>
  <si>
    <t>2010</t>
  </si>
  <si>
    <t>2011</t>
  </si>
  <si>
    <t>2012</t>
  </si>
  <si>
    <t>nota: A partir de 2005 apenas são contabilizados beneficiários com lançamento cujo o motivo tenha sido "Concessão Normal".</t>
  </si>
  <si>
    <t>3.º trimestre</t>
  </si>
  <si>
    <t>4.º trimestre</t>
  </si>
  <si>
    <t>1.º trimestre</t>
  </si>
  <si>
    <t>2.º trimestre</t>
  </si>
</sst>
</file>

<file path=xl/styles.xml><?xml version="1.0" encoding="utf-8"?>
<styleSheet xmlns="http://schemas.openxmlformats.org/spreadsheetml/2006/main">
  <numFmts count="18">
    <numFmt numFmtId="44" formatCode="_-* #,##0.00\ &quot;€&quot;_-;\-* #,##0.00\ &quot;€&quot;_-;_-* &quot;-&quot;??\ &quot;€&quot;_-;_-@_-"/>
    <numFmt numFmtId="43" formatCode="_-* #,##0.00\ _€_-;\-* #,##0.00\ _€_-;_-* &quot;-&quot;??\ _€_-;_-@_-"/>
    <numFmt numFmtId="164" formatCode="#\ ##0"/>
    <numFmt numFmtId="165" formatCode="0.0"/>
    <numFmt numFmtId="166" formatCode="#.0\ ##0"/>
    <numFmt numFmtId="167" formatCode="#,##0.0"/>
    <numFmt numFmtId="168" formatCode="#.0"/>
    <numFmt numFmtId="169" formatCode="#"/>
    <numFmt numFmtId="170" formatCode="mmm\."/>
    <numFmt numFmtId="171" formatCode="#,##0_);&quot;(&quot;#,##0&quot;)&quot;;&quot;-&quot;_)"/>
    <numFmt numFmtId="172" formatCode="mmmm\ &quot;de&quot;\ yyyy"/>
    <numFmt numFmtId="173" formatCode="\ mmmm\ &quot;de&quot;\ yyyy\ "/>
    <numFmt numFmtId="174" formatCode="0.000"/>
    <numFmt numFmtId="175" formatCode="[$-F800]dddd\,\ mmmm\ dd\,\ yyyy"/>
    <numFmt numFmtId="176" formatCode="_(* #,##0.00_);_(* \(#,##0.00\);_(* &quot;-&quot;??_);_(@_)"/>
    <numFmt numFmtId="177" formatCode="_(&quot;$&quot;* #,##0.00_);_(&quot;$&quot;* \(#,##0.00\);_(&quot;$&quot;* &quot;-&quot;??_);_(@_)"/>
    <numFmt numFmtId="178" formatCode="#.#"/>
    <numFmt numFmtId="179" formatCode="0.00000000000"/>
  </numFmts>
  <fonts count="138">
    <font>
      <sz val="10"/>
      <name val="Arial"/>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0"/>
      <name val="Arial"/>
      <family val="2"/>
    </font>
    <font>
      <sz val="8"/>
      <name val="Arial"/>
      <family val="2"/>
    </font>
    <font>
      <sz val="10"/>
      <color indexed="9"/>
      <name val="Arial"/>
      <family val="2"/>
    </font>
    <font>
      <sz val="9"/>
      <name val="Arial"/>
      <family val="2"/>
    </font>
    <font>
      <b/>
      <sz val="9"/>
      <name val="Arial"/>
      <family val="2"/>
    </font>
    <font>
      <sz val="8"/>
      <name val="Arial"/>
      <family val="2"/>
    </font>
    <font>
      <b/>
      <sz val="8"/>
      <name val="Arial"/>
      <family val="2"/>
    </font>
    <font>
      <sz val="7"/>
      <name val="Arial"/>
      <family val="2"/>
    </font>
    <font>
      <sz val="9"/>
      <color indexed="63"/>
      <name val="Arial"/>
      <family val="2"/>
    </font>
    <font>
      <b/>
      <sz val="8"/>
      <color indexed="63"/>
      <name val="Arial"/>
      <family val="2"/>
    </font>
    <font>
      <sz val="8"/>
      <color indexed="63"/>
      <name val="Arial"/>
      <family val="2"/>
    </font>
    <font>
      <sz val="10"/>
      <color indexed="63"/>
      <name val="Arial"/>
      <family val="2"/>
    </font>
    <font>
      <sz val="7"/>
      <color indexed="9"/>
      <name val="Arial"/>
      <family val="2"/>
    </font>
    <font>
      <b/>
      <sz val="10"/>
      <color indexed="9"/>
      <name val="Arial"/>
      <family val="2"/>
    </font>
    <font>
      <sz val="7"/>
      <color indexed="63"/>
      <name val="Arial"/>
      <family val="2"/>
    </font>
    <font>
      <b/>
      <sz val="8"/>
      <color indexed="63"/>
      <name val="Arial"/>
      <family val="2"/>
    </font>
    <font>
      <b/>
      <sz val="8"/>
      <color indexed="20"/>
      <name val="Arial"/>
      <family val="2"/>
    </font>
    <font>
      <sz val="9"/>
      <color indexed="63"/>
      <name val="Arial"/>
      <family val="2"/>
    </font>
    <font>
      <b/>
      <sz val="26"/>
      <name val="Arial"/>
      <family val="2"/>
    </font>
    <font>
      <sz val="10"/>
      <color indexed="10"/>
      <name val="Arial"/>
      <family val="2"/>
    </font>
    <font>
      <sz val="8"/>
      <color indexed="63"/>
      <name val="Arial"/>
      <family val="2"/>
    </font>
    <font>
      <i/>
      <sz val="8"/>
      <color indexed="63"/>
      <name val="Arial"/>
      <family val="2"/>
    </font>
    <font>
      <b/>
      <sz val="10"/>
      <color indexed="63"/>
      <name val="Arial"/>
      <family val="2"/>
    </font>
    <font>
      <sz val="7"/>
      <color indexed="63"/>
      <name val="Arial"/>
      <family val="2"/>
    </font>
    <font>
      <sz val="10"/>
      <name val="Arial"/>
      <family val="2"/>
    </font>
    <font>
      <sz val="7"/>
      <name val="Arial"/>
      <family val="2"/>
    </font>
    <font>
      <b/>
      <sz val="9"/>
      <color indexed="63"/>
      <name val="Arial"/>
      <family val="2"/>
    </font>
    <font>
      <b/>
      <sz val="7"/>
      <color indexed="63"/>
      <name val="Arial"/>
      <family val="2"/>
    </font>
    <font>
      <sz val="10"/>
      <color indexed="23"/>
      <name val="Arial"/>
      <family val="2"/>
    </font>
    <font>
      <b/>
      <sz val="9"/>
      <color indexed="23"/>
      <name val="Arial"/>
      <family val="2"/>
    </font>
    <font>
      <sz val="9"/>
      <color indexed="23"/>
      <name val="Arial"/>
      <family val="2"/>
    </font>
    <font>
      <b/>
      <sz val="8"/>
      <color indexed="23"/>
      <name val="Arial"/>
      <family val="2"/>
    </font>
    <font>
      <sz val="10"/>
      <color indexed="10"/>
      <name val="Arial"/>
      <family val="2"/>
    </font>
    <font>
      <b/>
      <sz val="8"/>
      <color indexed="10"/>
      <name val="Arial"/>
      <family val="2"/>
    </font>
    <font>
      <b/>
      <sz val="10"/>
      <color indexed="13"/>
      <name val="Arial"/>
      <family val="2"/>
    </font>
    <font>
      <sz val="7"/>
      <color indexed="23"/>
      <name val="Arial"/>
      <family val="2"/>
    </font>
    <font>
      <b/>
      <sz val="10"/>
      <color indexed="60"/>
      <name val="Arial"/>
      <family val="2"/>
    </font>
    <font>
      <sz val="10"/>
      <color indexed="13"/>
      <name val="Arial"/>
      <family val="2"/>
    </font>
    <font>
      <b/>
      <sz val="7.5"/>
      <color indexed="16"/>
      <name val="Arial"/>
      <family val="2"/>
    </font>
    <font>
      <sz val="10"/>
      <name val="Arial"/>
      <family val="2"/>
    </font>
    <font>
      <sz val="10"/>
      <color rgb="FF3D3D3D"/>
      <name val="Verdana"/>
      <family val="2"/>
    </font>
    <font>
      <b/>
      <u/>
      <sz val="7"/>
      <color rgb="FF003368"/>
      <name val="Verdana"/>
      <family val="2"/>
    </font>
    <font>
      <sz val="10"/>
      <name val="Arial"/>
      <family val="2"/>
    </font>
    <font>
      <sz val="8"/>
      <color rgb="FF333333"/>
      <name val="Arial"/>
      <family val="2"/>
    </font>
    <font>
      <sz val="10"/>
      <name val="Arial"/>
      <family val="2"/>
    </font>
    <font>
      <sz val="8"/>
      <color indexed="20"/>
      <name val="Arial"/>
      <family val="2"/>
    </font>
    <font>
      <b/>
      <sz val="10"/>
      <name val="Arial"/>
      <family val="2"/>
    </font>
    <font>
      <sz val="6"/>
      <color indexed="63"/>
      <name val="Arial"/>
      <family val="2"/>
    </font>
    <font>
      <b/>
      <sz val="7"/>
      <name val="Arial"/>
      <family val="2"/>
    </font>
    <font>
      <vertAlign val="superscript"/>
      <sz val="6"/>
      <color indexed="63"/>
      <name val="Arial"/>
      <family val="2"/>
    </font>
    <font>
      <b/>
      <sz val="9"/>
      <color indexed="20"/>
      <name val="Arial"/>
      <family val="2"/>
    </font>
    <font>
      <sz val="10"/>
      <color indexed="20"/>
      <name val="Arial"/>
      <family val="2"/>
    </font>
    <font>
      <sz val="8"/>
      <color indexed="9"/>
      <name val="Arial"/>
      <family val="2"/>
    </font>
    <font>
      <b/>
      <sz val="10"/>
      <color indexed="20"/>
      <name val="Arial"/>
      <family val="2"/>
    </font>
    <font>
      <b/>
      <sz val="7"/>
      <color rgb="FF333333"/>
      <name val="Arial"/>
      <family val="2"/>
    </font>
    <font>
      <sz val="9"/>
      <color indexed="20"/>
      <name val="Arial"/>
      <family val="2"/>
    </font>
    <font>
      <vertAlign val="superscript"/>
      <sz val="8"/>
      <color indexed="63"/>
      <name val="Arial"/>
      <family val="2"/>
    </font>
    <font>
      <b/>
      <sz val="8"/>
      <color indexed="9"/>
      <name val="Arial"/>
      <family val="2"/>
    </font>
    <font>
      <sz val="7.5"/>
      <color indexed="63"/>
      <name val="Arial"/>
      <family val="2"/>
    </font>
    <font>
      <sz val="7.5"/>
      <name val="Arial"/>
      <family val="2"/>
    </font>
    <font>
      <b/>
      <vertAlign val="superscript"/>
      <sz val="8"/>
      <color indexed="63"/>
      <name val="Arial"/>
      <family val="2"/>
    </font>
    <font>
      <b/>
      <sz val="8"/>
      <color indexed="17"/>
      <name val="Arial"/>
      <family val="2"/>
    </font>
    <font>
      <sz val="10"/>
      <color indexed="17"/>
      <name val="Arial"/>
      <family val="2"/>
    </font>
    <font>
      <b/>
      <sz val="10"/>
      <color indexed="17"/>
      <name val="Arial"/>
      <family val="2"/>
    </font>
    <font>
      <sz val="8"/>
      <color indexed="17"/>
      <name val="Arial"/>
      <family val="2"/>
    </font>
    <font>
      <sz val="9"/>
      <color indexed="17"/>
      <name val="Arial"/>
      <family val="2"/>
    </font>
    <font>
      <sz val="9"/>
      <color indexed="10"/>
      <name val="Arial"/>
      <family val="2"/>
    </font>
    <font>
      <b/>
      <sz val="10"/>
      <color indexed="10"/>
      <name val="Arial"/>
      <family val="2"/>
    </font>
    <font>
      <b/>
      <sz val="8"/>
      <color indexed="8"/>
      <name val="Arial"/>
      <family val="2"/>
    </font>
    <font>
      <b/>
      <sz val="9"/>
      <color indexed="17"/>
      <name val="Arial"/>
      <family val="2"/>
    </font>
    <font>
      <sz val="10"/>
      <color rgb="FF008000"/>
      <name val="Arial"/>
      <family val="2"/>
    </font>
    <font>
      <sz val="9"/>
      <color rgb="FF008000"/>
      <name val="Arial"/>
      <family val="2"/>
    </font>
    <font>
      <vertAlign val="superscript"/>
      <sz val="7.5"/>
      <color indexed="63"/>
      <name val="Arial"/>
      <family val="2"/>
    </font>
    <font>
      <sz val="8"/>
      <color rgb="FFFF0000"/>
      <name val="Arial"/>
      <family val="2"/>
    </font>
    <font>
      <sz val="7"/>
      <color rgb="FFFF0000"/>
      <name val="Arial"/>
      <family val="2"/>
    </font>
    <font>
      <b/>
      <sz val="10"/>
      <color indexed="8"/>
      <name val="Arial"/>
      <family val="2"/>
    </font>
    <font>
      <sz val="11"/>
      <color theme="1"/>
      <name val="Franklin Gothic Book"/>
      <family val="2"/>
      <scheme val="minor"/>
    </font>
    <font>
      <b/>
      <sz val="8"/>
      <color theme="3"/>
      <name val="Arial"/>
      <family val="2"/>
    </font>
    <font>
      <sz val="10"/>
      <color theme="3"/>
      <name val="Arial"/>
      <family val="2"/>
    </font>
    <font>
      <sz val="9"/>
      <color theme="3"/>
      <name val="Arial"/>
      <family val="2"/>
    </font>
    <font>
      <sz val="8"/>
      <color theme="3"/>
      <name val="Arial"/>
      <family val="2"/>
    </font>
    <font>
      <b/>
      <sz val="10"/>
      <color theme="3"/>
      <name val="Arial"/>
      <family val="2"/>
    </font>
    <font>
      <b/>
      <sz val="10"/>
      <color theme="1"/>
      <name val="Arial"/>
      <family val="2"/>
    </font>
    <font>
      <sz val="8"/>
      <color theme="5"/>
      <name val="Arial"/>
      <family val="2"/>
    </font>
    <font>
      <vertAlign val="superscript"/>
      <sz val="8"/>
      <color theme="3"/>
      <name val="Arial"/>
      <family val="2"/>
    </font>
    <font>
      <vertAlign val="superscript"/>
      <sz val="8"/>
      <name val="Arial"/>
      <family val="2"/>
    </font>
    <font>
      <b/>
      <sz val="9"/>
      <color theme="3"/>
      <name val="Arial"/>
      <family val="2"/>
    </font>
    <font>
      <b/>
      <sz val="9"/>
      <color theme="5"/>
      <name val="Arial"/>
      <family val="2"/>
    </font>
    <font>
      <b/>
      <sz val="7"/>
      <color theme="3"/>
      <name val="Arial"/>
      <family val="2"/>
    </font>
    <font>
      <sz val="7.5"/>
      <color theme="3"/>
      <name val="Arial"/>
      <family val="2"/>
    </font>
    <font>
      <sz val="7"/>
      <color theme="3"/>
      <name val="Arial"/>
      <family val="2"/>
    </font>
    <font>
      <sz val="8"/>
      <color theme="7"/>
      <name val="Arial"/>
      <family val="2"/>
    </font>
    <font>
      <vertAlign val="superscript"/>
      <sz val="9"/>
      <name val="Arial"/>
      <family val="2"/>
    </font>
    <font>
      <sz val="6"/>
      <color theme="3"/>
      <name val="Arial"/>
      <family val="2"/>
    </font>
    <font>
      <b/>
      <sz val="9"/>
      <color theme="1"/>
      <name val="Arial"/>
      <family val="2"/>
    </font>
    <font>
      <sz val="7"/>
      <color theme="0"/>
      <name val="Arial"/>
      <family val="2"/>
    </font>
    <font>
      <b/>
      <sz val="7"/>
      <color theme="7"/>
      <name val="Arial"/>
      <family val="2"/>
    </font>
    <font>
      <sz val="8"/>
      <color theme="0"/>
      <name val="Arial"/>
      <family val="2"/>
    </font>
    <font>
      <sz val="9"/>
      <color rgb="FFFFFFFF"/>
      <name val="Arial"/>
      <family val="2"/>
    </font>
    <font>
      <b/>
      <vertAlign val="superscript"/>
      <sz val="9"/>
      <color theme="3"/>
      <name val="Arial"/>
      <family val="2"/>
    </font>
    <font>
      <b/>
      <vertAlign val="superscript"/>
      <sz val="10"/>
      <name val="Arial"/>
      <family val="2"/>
    </font>
    <font>
      <u/>
      <sz val="10"/>
      <color indexed="12"/>
      <name val="Arial"/>
      <family val="2"/>
    </font>
    <font>
      <u/>
      <sz val="10"/>
      <color theme="5"/>
      <name val="Arial"/>
      <family val="2"/>
    </font>
    <font>
      <b/>
      <sz val="8"/>
      <color theme="5"/>
      <name val="Arial"/>
      <family val="2"/>
    </font>
    <font>
      <b/>
      <sz val="8"/>
      <color indexed="24"/>
      <name val="Arial"/>
      <family val="2"/>
    </font>
    <font>
      <b/>
      <sz val="8"/>
      <color theme="9"/>
      <name val="Arial"/>
      <family val="2"/>
    </font>
    <font>
      <sz val="10"/>
      <color theme="9"/>
      <name val="Arial"/>
      <family val="2"/>
    </font>
    <font>
      <sz val="10"/>
      <color theme="1"/>
      <name val="Arial"/>
      <family val="2"/>
    </font>
    <font>
      <sz val="7"/>
      <color theme="1"/>
      <name val="Arial"/>
      <family val="2"/>
    </font>
    <font>
      <sz val="8"/>
      <color theme="1"/>
      <name val="Arial"/>
      <family val="2"/>
    </font>
    <font>
      <b/>
      <sz val="8"/>
      <name val="Times New Roman"/>
      <family val="1"/>
    </font>
    <font>
      <sz val="8"/>
      <name val="Times New Roman"/>
      <family val="1"/>
    </font>
    <font>
      <b/>
      <sz val="16"/>
      <name val="Times New Roman"/>
      <family val="1"/>
    </font>
    <font>
      <sz val="10"/>
      <color theme="0" tint="-0.34998626667073579"/>
      <name val="Arial"/>
      <family val="2"/>
    </font>
    <font>
      <sz val="8"/>
      <color theme="0" tint="-0.34998626667073579"/>
      <name val="Arial"/>
      <family val="2"/>
    </font>
    <font>
      <sz val="10"/>
      <color theme="0"/>
      <name val="Arial"/>
      <family val="2"/>
    </font>
    <font>
      <vertAlign val="superscript"/>
      <sz val="9"/>
      <color theme="1"/>
      <name val="Arial"/>
      <family val="2"/>
    </font>
    <font>
      <b/>
      <sz val="24"/>
      <name val="Arial"/>
      <family val="2"/>
    </font>
    <font>
      <sz val="10"/>
      <color rgb="FFFF0000"/>
      <name val="Arial"/>
      <family val="2"/>
    </font>
    <font>
      <sz val="8"/>
      <color rgb="FF1F497D"/>
      <name val="Arial"/>
      <family val="2"/>
    </font>
    <font>
      <sz val="8"/>
      <color rgb="FF008000"/>
      <name val="Arial"/>
      <family val="2"/>
    </font>
    <font>
      <b/>
      <sz val="8"/>
      <color theme="6"/>
      <name val="Arial"/>
      <family val="2"/>
    </font>
    <font>
      <sz val="8"/>
      <color indexed="10"/>
      <name val="Arial"/>
      <family val="2"/>
    </font>
    <font>
      <sz val="10"/>
      <color indexed="8"/>
      <name val="Arial"/>
      <family val="2"/>
    </font>
    <font>
      <sz val="9"/>
      <color theme="1"/>
      <name val="Franklin Gothic Book"/>
      <family val="2"/>
      <scheme val="minor"/>
    </font>
    <font>
      <sz val="6"/>
      <name val="Arial"/>
      <family val="2"/>
    </font>
    <font>
      <b/>
      <sz val="9"/>
      <color theme="7"/>
      <name val="Arial"/>
      <family val="2"/>
    </font>
    <font>
      <b/>
      <sz val="10"/>
      <color indexed="48"/>
      <name val="Arial"/>
      <family val="2"/>
    </font>
    <font>
      <sz val="10"/>
      <color indexed="48"/>
      <name val="Arial"/>
      <family val="2"/>
    </font>
    <font>
      <b/>
      <sz val="10"/>
      <color indexed="12"/>
      <name val="Arial"/>
      <family val="2"/>
    </font>
    <font>
      <b/>
      <sz val="8"/>
      <color indexed="13"/>
      <name val="Arial"/>
      <family val="2"/>
    </font>
    <font>
      <b/>
      <vertAlign val="superscript"/>
      <sz val="7"/>
      <color theme="3"/>
      <name val="Arial"/>
      <family val="2"/>
    </font>
    <font>
      <vertAlign val="superscript"/>
      <sz val="7"/>
      <color theme="3"/>
      <name val="Arial"/>
      <family val="2"/>
    </font>
    <font>
      <sz val="8"/>
      <color rgb="FFCC0000"/>
      <name val="Arial"/>
      <family val="2"/>
    </font>
  </fonts>
  <fills count="4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indexed="55"/>
      </patternFill>
    </fill>
    <fill>
      <patternFill patternType="solid">
        <fgColor indexed="9"/>
        <bgColor indexed="55"/>
      </patternFill>
    </fill>
    <fill>
      <patternFill patternType="solid">
        <fgColor indexed="9"/>
        <bgColor indexed="64"/>
      </patternFill>
    </fill>
    <fill>
      <patternFill patternType="solid">
        <fgColor theme="0"/>
        <bgColor indexed="64"/>
      </patternFill>
    </fill>
    <fill>
      <patternFill patternType="solid">
        <fgColor theme="0"/>
        <bgColor indexed="55"/>
      </patternFill>
    </fill>
    <fill>
      <patternFill patternType="gray125">
        <fgColor indexed="9"/>
        <bgColor indexed="9"/>
      </patternFill>
    </fill>
    <fill>
      <patternFill patternType="solid">
        <fgColor theme="6"/>
        <bgColor indexed="64"/>
      </patternFill>
    </fill>
    <fill>
      <patternFill patternType="solid">
        <fgColor theme="5"/>
        <bgColor indexed="64"/>
      </patternFill>
    </fill>
    <fill>
      <patternFill patternType="solid">
        <fgColor theme="7"/>
        <bgColor indexed="64"/>
      </patternFill>
    </fill>
    <fill>
      <patternFill patternType="solid">
        <fgColor rgb="FF00599D"/>
        <bgColor indexed="64"/>
      </patternFill>
    </fill>
    <fill>
      <patternFill patternType="solid">
        <fgColor rgb="FFEEF3F8"/>
        <bgColor indexed="64"/>
      </patternFill>
    </fill>
    <fill>
      <patternFill patternType="solid">
        <fgColor rgb="FFEEF3F8"/>
        <bgColor indexed="55"/>
      </patternFill>
    </fill>
    <fill>
      <patternFill patternType="solid">
        <fgColor theme="9"/>
        <bgColor indexed="64"/>
      </patternFill>
    </fill>
    <fill>
      <patternFill patternType="solid">
        <fgColor theme="8"/>
        <bgColor indexed="64"/>
      </patternFill>
    </fill>
    <fill>
      <patternFill patternType="solid">
        <fgColor theme="8"/>
        <bgColor indexed="55"/>
      </patternFill>
    </fill>
    <fill>
      <patternFill patternType="solid">
        <fgColor theme="3"/>
        <bgColor indexed="64"/>
      </patternFill>
    </fill>
    <fill>
      <patternFill patternType="solid">
        <fgColor theme="5"/>
        <bgColor indexed="55"/>
      </patternFill>
    </fill>
    <fill>
      <patternFill patternType="solid">
        <fgColor theme="9"/>
        <bgColor indexed="55"/>
      </patternFill>
    </fill>
    <fill>
      <patternFill patternType="solid">
        <fgColor theme="6"/>
        <bgColor indexed="55"/>
      </patternFill>
    </fill>
    <fill>
      <patternFill patternType="mediumGray"/>
    </fill>
    <fill>
      <patternFill patternType="solid">
        <fgColor theme="0"/>
        <bgColor indexed="8"/>
      </patternFill>
    </fill>
    <fill>
      <patternFill patternType="solid">
        <fgColor rgb="FFEBF7FF"/>
        <bgColor indexed="64"/>
      </patternFill>
    </fill>
    <fill>
      <patternFill patternType="solid">
        <fgColor rgb="FFEBF7FF"/>
        <bgColor indexed="55"/>
      </patternFill>
    </fill>
    <fill>
      <patternFill patternType="solid">
        <fgColor theme="0" tint="-0.499984740745262"/>
        <bgColor indexed="64"/>
      </patternFill>
    </fill>
    <fill>
      <patternFill patternType="solid">
        <fgColor indexed="9"/>
        <bgColor indexed="8"/>
      </patternFill>
    </fill>
  </fills>
  <borders count="85">
    <border>
      <left/>
      <right/>
      <top/>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right/>
      <top style="thin">
        <color indexed="22"/>
      </top>
      <bottom/>
      <diagonal/>
    </border>
    <border>
      <left/>
      <right/>
      <top/>
      <bottom style="thin">
        <color indexed="22"/>
      </bottom>
      <diagonal/>
    </border>
    <border>
      <left/>
      <right/>
      <top style="thin">
        <color indexed="22"/>
      </top>
      <bottom style="thin">
        <color indexed="22"/>
      </bottom>
      <diagonal/>
    </border>
    <border>
      <left/>
      <right/>
      <top style="thin">
        <color theme="0" tint="-0.24994659260841701"/>
      </top>
      <bottom style="thin">
        <color theme="0" tint="-0.24994659260841701"/>
      </bottom>
      <diagonal/>
    </border>
    <border>
      <left style="medium">
        <color theme="5"/>
      </left>
      <right style="medium">
        <color theme="5"/>
      </right>
      <top style="medium">
        <color theme="5"/>
      </top>
      <bottom style="medium">
        <color theme="5"/>
      </bottom>
      <diagonal/>
    </border>
    <border>
      <left style="medium">
        <color theme="5"/>
      </left>
      <right/>
      <top style="medium">
        <color theme="5"/>
      </top>
      <bottom style="medium">
        <color theme="5"/>
      </bottom>
      <diagonal/>
    </border>
    <border>
      <left/>
      <right/>
      <top style="medium">
        <color theme="5"/>
      </top>
      <bottom style="medium">
        <color theme="5"/>
      </bottom>
      <diagonal/>
    </border>
    <border>
      <left/>
      <right style="medium">
        <color theme="5"/>
      </right>
      <top style="medium">
        <color theme="5"/>
      </top>
      <bottom style="medium">
        <color theme="5"/>
      </bottom>
      <diagonal/>
    </border>
    <border>
      <left/>
      <right/>
      <top/>
      <bottom style="thin">
        <color theme="3"/>
      </bottom>
      <diagonal/>
    </border>
    <border>
      <left/>
      <right style="thin">
        <color theme="3"/>
      </right>
      <top/>
      <bottom/>
      <diagonal/>
    </border>
    <border>
      <left style="thin">
        <color theme="3"/>
      </left>
      <right/>
      <top/>
      <bottom/>
      <diagonal/>
    </border>
    <border>
      <left/>
      <right style="thin">
        <color theme="3"/>
      </right>
      <top style="thin">
        <color theme="3"/>
      </top>
      <bottom/>
      <diagonal/>
    </border>
    <border>
      <left/>
      <right/>
      <top style="thin">
        <color theme="3"/>
      </top>
      <bottom/>
      <diagonal/>
    </border>
    <border>
      <left style="thin">
        <color theme="3"/>
      </left>
      <right/>
      <top style="thin">
        <color theme="3"/>
      </top>
      <bottom/>
      <diagonal/>
    </border>
    <border>
      <left style="thin">
        <color theme="5"/>
      </left>
      <right/>
      <top style="thin">
        <color theme="5"/>
      </top>
      <bottom style="thin">
        <color theme="5"/>
      </bottom>
      <diagonal/>
    </border>
    <border>
      <left/>
      <right style="thin">
        <color theme="5"/>
      </right>
      <top style="thin">
        <color theme="5"/>
      </top>
      <bottom style="thin">
        <color theme="5"/>
      </bottom>
      <diagonal/>
    </border>
    <border>
      <left/>
      <right/>
      <top style="thin">
        <color theme="5"/>
      </top>
      <bottom style="thin">
        <color theme="5"/>
      </bottom>
      <diagonal/>
    </border>
    <border>
      <left style="medium">
        <color theme="6"/>
      </left>
      <right/>
      <top style="medium">
        <color theme="6"/>
      </top>
      <bottom style="medium">
        <color theme="6"/>
      </bottom>
      <diagonal/>
    </border>
    <border>
      <left/>
      <right/>
      <top style="medium">
        <color theme="6"/>
      </top>
      <bottom style="medium">
        <color theme="6"/>
      </bottom>
      <diagonal/>
    </border>
    <border>
      <left/>
      <right style="medium">
        <color theme="6"/>
      </right>
      <top style="medium">
        <color theme="6"/>
      </top>
      <bottom style="medium">
        <color theme="6"/>
      </bottom>
      <diagonal/>
    </border>
    <border>
      <left style="medium">
        <color theme="7"/>
      </left>
      <right style="medium">
        <color theme="7"/>
      </right>
      <top style="medium">
        <color theme="7"/>
      </top>
      <bottom style="medium">
        <color theme="7"/>
      </bottom>
      <diagonal/>
    </border>
    <border>
      <left style="medium">
        <color theme="7"/>
      </left>
      <right/>
      <top style="medium">
        <color theme="7"/>
      </top>
      <bottom style="medium">
        <color theme="7"/>
      </bottom>
      <diagonal/>
    </border>
    <border>
      <left/>
      <right/>
      <top style="medium">
        <color theme="7"/>
      </top>
      <bottom style="medium">
        <color theme="7"/>
      </bottom>
      <diagonal/>
    </border>
    <border>
      <left/>
      <right style="medium">
        <color theme="7"/>
      </right>
      <top style="medium">
        <color theme="7"/>
      </top>
      <bottom style="medium">
        <color theme="7"/>
      </bottom>
      <diagonal/>
    </border>
    <border>
      <left style="thin">
        <color theme="7"/>
      </left>
      <right/>
      <top style="thin">
        <color theme="7"/>
      </top>
      <bottom style="thin">
        <color theme="7"/>
      </bottom>
      <diagonal/>
    </border>
    <border>
      <left/>
      <right style="thin">
        <color theme="7"/>
      </right>
      <top style="thin">
        <color theme="7"/>
      </top>
      <bottom style="thin">
        <color theme="7"/>
      </bottom>
      <diagonal/>
    </border>
    <border>
      <left/>
      <right/>
      <top/>
      <bottom style="thin">
        <color theme="7"/>
      </bottom>
      <diagonal/>
    </border>
    <border>
      <left/>
      <right/>
      <top style="thin">
        <color theme="7"/>
      </top>
      <bottom style="thin">
        <color theme="7"/>
      </bottom>
      <diagonal/>
    </border>
    <border>
      <left/>
      <right/>
      <top/>
      <bottom style="thin">
        <color rgb="FF00599D"/>
      </bottom>
      <diagonal/>
    </border>
    <border>
      <left style="medium">
        <color theme="3"/>
      </left>
      <right style="medium">
        <color theme="3"/>
      </right>
      <top style="medium">
        <color theme="3"/>
      </top>
      <bottom style="medium">
        <color theme="3"/>
      </bottom>
      <diagonal/>
    </border>
    <border>
      <left style="medium">
        <color theme="4"/>
      </left>
      <right style="medium">
        <color theme="4"/>
      </right>
      <top style="medium">
        <color theme="4"/>
      </top>
      <bottom style="medium">
        <color theme="4"/>
      </bottom>
      <diagonal/>
    </border>
    <border>
      <left style="thin">
        <color theme="3"/>
      </left>
      <right style="thin">
        <color theme="3"/>
      </right>
      <top style="thin">
        <color theme="3"/>
      </top>
      <bottom style="thin">
        <color theme="3"/>
      </bottom>
      <diagonal/>
    </border>
    <border>
      <left/>
      <right style="thin">
        <color theme="3"/>
      </right>
      <top/>
      <bottom style="thin">
        <color theme="3"/>
      </bottom>
      <diagonal/>
    </border>
    <border>
      <left style="thin">
        <color theme="3"/>
      </left>
      <right/>
      <top/>
      <bottom style="thin">
        <color theme="3"/>
      </bottom>
      <diagonal/>
    </border>
    <border>
      <left style="medium">
        <color theme="3"/>
      </left>
      <right/>
      <top style="medium">
        <color theme="3"/>
      </top>
      <bottom style="medium">
        <color theme="3"/>
      </bottom>
      <diagonal/>
    </border>
    <border>
      <left/>
      <right/>
      <top style="medium">
        <color theme="3"/>
      </top>
      <bottom style="medium">
        <color theme="3"/>
      </bottom>
      <diagonal/>
    </border>
    <border>
      <left/>
      <right style="medium">
        <color theme="3"/>
      </right>
      <top style="medium">
        <color theme="3"/>
      </top>
      <bottom style="medium">
        <color theme="3"/>
      </bottom>
      <diagonal/>
    </border>
    <border>
      <left style="medium">
        <color theme="6"/>
      </left>
      <right style="medium">
        <color theme="6"/>
      </right>
      <top style="medium">
        <color theme="6"/>
      </top>
      <bottom style="medium">
        <color theme="6"/>
      </bottom>
      <diagonal/>
    </border>
    <border>
      <left/>
      <right/>
      <top/>
      <bottom style="medium">
        <color theme="7"/>
      </bottom>
      <diagonal/>
    </border>
    <border>
      <left/>
      <right/>
      <top style="thin">
        <color theme="0" tint="-0.24994659260841701"/>
      </top>
      <bottom/>
      <diagonal/>
    </border>
    <border>
      <left style="medium">
        <color theme="5"/>
      </left>
      <right style="thin">
        <color theme="3"/>
      </right>
      <top/>
      <bottom/>
      <diagonal/>
    </border>
    <border>
      <left/>
      <right/>
      <top style="medium">
        <color theme="7"/>
      </top>
      <bottom/>
      <diagonal/>
    </border>
    <border>
      <left/>
      <right/>
      <top style="thin">
        <color theme="0" tint="-0.24994659260841701"/>
      </top>
      <bottom style="thin">
        <color indexed="22"/>
      </bottom>
      <diagonal/>
    </border>
    <border>
      <left/>
      <right/>
      <top/>
      <bottom style="medium">
        <color theme="6"/>
      </bottom>
      <diagonal/>
    </border>
    <border>
      <left/>
      <right style="thin">
        <color auto="1"/>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dashed">
        <color indexed="22"/>
      </left>
      <right/>
      <top style="thin">
        <color indexed="22"/>
      </top>
      <bottom style="thin">
        <color indexed="22"/>
      </bottom>
      <diagonal/>
    </border>
    <border>
      <left/>
      <right style="dashed">
        <color indexed="22"/>
      </right>
      <top style="thin">
        <color indexed="22"/>
      </top>
      <bottom style="thin">
        <color indexed="22"/>
      </bottom>
      <diagonal/>
    </border>
    <border>
      <left style="dashed">
        <color indexed="22"/>
      </left>
      <right/>
      <top/>
      <bottom style="thin">
        <color indexed="22"/>
      </bottom>
      <diagonal/>
    </border>
    <border>
      <left/>
      <right style="dashed">
        <color indexed="22"/>
      </right>
      <top/>
      <bottom style="thin">
        <color indexed="22"/>
      </bottom>
      <diagonal/>
    </border>
    <border>
      <left style="medium">
        <color theme="3"/>
      </left>
      <right/>
      <top/>
      <bottom/>
      <diagonal/>
    </border>
    <border>
      <left style="medium">
        <color theme="5"/>
      </left>
      <right/>
      <top/>
      <bottom/>
      <diagonal/>
    </border>
    <border>
      <left/>
      <right/>
      <top style="medium">
        <color theme="3"/>
      </top>
      <bottom/>
      <diagonal/>
    </border>
    <border>
      <left/>
      <right/>
      <top/>
      <bottom style="thin">
        <color theme="0" tint="-0.24994659260841701"/>
      </bottom>
      <diagonal/>
    </border>
    <border>
      <left/>
      <right/>
      <top style="medium">
        <color theme="5"/>
      </top>
      <bottom/>
      <diagonal/>
    </border>
    <border>
      <left/>
      <right/>
      <top style="thin">
        <color theme="5"/>
      </top>
      <bottom/>
      <diagonal/>
    </border>
    <border>
      <left/>
      <right/>
      <top style="thin">
        <color theme="7"/>
      </top>
      <bottom/>
      <diagonal/>
    </border>
    <border>
      <left style="dashed">
        <color theme="0" tint="-0.24994659260841701"/>
      </left>
      <right/>
      <top/>
      <bottom style="thin">
        <color indexed="22"/>
      </bottom>
      <diagonal/>
    </border>
    <border>
      <left style="dashed">
        <color theme="0" tint="-0.24994659260841701"/>
      </left>
      <right/>
      <top style="thin">
        <color theme="0" tint="-0.24994659260841701"/>
      </top>
      <bottom style="thin">
        <color theme="0" tint="-0.24994659260841701"/>
      </bottom>
      <diagonal/>
    </border>
    <border>
      <left style="medium">
        <color theme="6"/>
      </left>
      <right/>
      <top/>
      <bottom/>
      <diagonal/>
    </border>
    <border>
      <left style="thin">
        <color theme="6"/>
      </left>
      <right/>
      <top style="thin">
        <color theme="6"/>
      </top>
      <bottom/>
      <diagonal/>
    </border>
    <border>
      <left/>
      <right style="thin">
        <color theme="6"/>
      </right>
      <top style="thin">
        <color theme="6"/>
      </top>
      <bottom/>
      <diagonal/>
    </border>
    <border>
      <left style="thin">
        <color theme="6"/>
      </left>
      <right/>
      <top/>
      <bottom style="thin">
        <color theme="6"/>
      </bottom>
      <diagonal/>
    </border>
    <border>
      <left/>
      <right style="thin">
        <color theme="6"/>
      </right>
      <top/>
      <bottom style="thin">
        <color theme="6"/>
      </bottom>
      <diagonal/>
    </border>
    <border>
      <left style="dotted">
        <color theme="0" tint="-0.24994659260841701"/>
      </left>
      <right/>
      <top style="thin">
        <color theme="0" tint="-0.24994659260841701"/>
      </top>
      <bottom style="thin">
        <color theme="0" tint="-0.24994659260841701"/>
      </bottom>
      <diagonal/>
    </border>
    <border>
      <left style="dotted">
        <color theme="0" tint="-0.24994659260841701"/>
      </left>
      <right/>
      <top style="thin">
        <color theme="0" tint="-0.24994659260841701"/>
      </top>
      <bottom/>
      <diagonal/>
    </border>
    <border>
      <left style="dotted">
        <color theme="0" tint="-0.24994659260841701"/>
      </left>
      <right/>
      <top/>
      <bottom style="thin">
        <color theme="0" tint="-0.24994659260841701"/>
      </bottom>
      <diagonal/>
    </border>
    <border>
      <left style="thin">
        <color theme="7"/>
      </left>
      <right/>
      <top style="thin">
        <color theme="7"/>
      </top>
      <bottom/>
      <diagonal/>
    </border>
    <border>
      <left/>
      <right style="thin">
        <color theme="7"/>
      </right>
      <top style="thin">
        <color theme="7"/>
      </top>
      <bottom/>
      <diagonal/>
    </border>
    <border>
      <left/>
      <right/>
      <top style="thin">
        <color theme="0" tint="-0.14996795556505021"/>
      </top>
      <bottom style="thin">
        <color theme="0" tint="-0.14996795556505021"/>
      </bottom>
      <diagonal/>
    </border>
    <border>
      <left style="thin">
        <color theme="7"/>
      </left>
      <right/>
      <top/>
      <bottom style="thin">
        <color theme="7"/>
      </bottom>
      <diagonal/>
    </border>
    <border>
      <left/>
      <right style="thin">
        <color theme="7"/>
      </right>
      <top/>
      <bottom style="thin">
        <color theme="7"/>
      </bottom>
      <diagonal/>
    </border>
    <border>
      <left style="dashed">
        <color theme="0" tint="-0.14993743705557422"/>
      </left>
      <right/>
      <top style="thin">
        <color theme="0" tint="-0.14996795556505021"/>
      </top>
      <bottom style="thin">
        <color theme="0" tint="-0.14996795556505021"/>
      </bottom>
      <diagonal/>
    </border>
    <border>
      <left style="dashed">
        <color theme="0" tint="-0.14993743705557422"/>
      </left>
      <right/>
      <top/>
      <bottom style="thin">
        <color indexed="22"/>
      </bottom>
      <diagonal/>
    </border>
  </borders>
  <cellStyleXfs count="221">
    <xf numFmtId="0" fontId="0" fillId="0" borderId="0" applyProtection="0"/>
    <xf numFmtId="0" fontId="28" fillId="0"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4" fillId="12"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0" borderId="1" applyNumberFormat="0" applyFill="0" applyAlignment="0" applyProtection="0"/>
    <xf numFmtId="0" fontId="4" fillId="0" borderId="2" applyNumberFormat="0" applyFill="0" applyAlignment="0" applyProtection="0"/>
    <xf numFmtId="0" fontId="4" fillId="0" borderId="3" applyNumberFormat="0" applyFill="0" applyAlignment="0" applyProtection="0"/>
    <xf numFmtId="0" fontId="4" fillId="0" borderId="0" applyNumberFormat="0" applyFill="0" applyBorder="0" applyAlignment="0" applyProtection="0"/>
    <xf numFmtId="0" fontId="4" fillId="16" borderId="4" applyNumberFormat="0" applyAlignment="0" applyProtection="0"/>
    <xf numFmtId="0" fontId="4" fillId="0" borderId="5" applyNumberFormat="0" applyFill="0" applyAlignment="0" applyProtection="0"/>
    <xf numFmtId="0" fontId="4" fillId="17"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20" borderId="0" applyNumberFormat="0" applyBorder="0" applyAlignment="0" applyProtection="0"/>
    <xf numFmtId="0" fontId="4" fillId="4" borderId="0" applyNumberFormat="0" applyBorder="0" applyAlignment="0" applyProtection="0"/>
    <xf numFmtId="0" fontId="4" fillId="7" borderId="4" applyNumberFormat="0" applyAlignment="0" applyProtection="0"/>
    <xf numFmtId="44" fontId="4" fillId="0" borderId="0" applyFont="0" applyFill="0" applyBorder="0" applyAlignment="0" applyProtection="0"/>
    <xf numFmtId="0" fontId="4" fillId="3" borderId="0" applyNumberFormat="0" applyBorder="0" applyAlignment="0" applyProtection="0"/>
    <xf numFmtId="0" fontId="4" fillId="21" borderId="0" applyNumberFormat="0" applyBorder="0" applyAlignment="0" applyProtection="0"/>
    <xf numFmtId="0" fontId="43" fillId="0" borderId="0"/>
    <xf numFmtId="0" fontId="28" fillId="0" borderId="0"/>
    <xf numFmtId="0" fontId="28" fillId="0" borderId="0" applyProtection="0"/>
    <xf numFmtId="0" fontId="4" fillId="0" borderId="0"/>
    <xf numFmtId="0" fontId="4" fillId="22" borderId="6" applyNumberFormat="0" applyFont="0" applyAlignment="0" applyProtection="0"/>
    <xf numFmtId="0" fontId="4" fillId="16" borderId="7" applyNumberFormat="0" applyAlignment="0" applyProtection="0"/>
    <xf numFmtId="0" fontId="4" fillId="0" borderId="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8" applyNumberFormat="0" applyFill="0" applyAlignment="0" applyProtection="0"/>
    <xf numFmtId="0" fontId="4" fillId="23" borderId="9" applyNumberFormat="0" applyAlignment="0" applyProtection="0"/>
    <xf numFmtId="43" fontId="28" fillId="0" borderId="0" applyFont="0" applyFill="0" applyBorder="0" applyAlignment="0" applyProtection="0"/>
    <xf numFmtId="0" fontId="46"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43" fontId="48" fillId="0" borderId="0" applyFont="0" applyFill="0" applyBorder="0" applyAlignment="0" applyProtection="0"/>
    <xf numFmtId="0" fontId="4" fillId="0" borderId="0" applyProtection="0"/>
    <xf numFmtId="9" fontId="4" fillId="0" borderId="0" applyFont="0" applyFill="0" applyBorder="0" applyAlignment="0" applyProtection="0"/>
    <xf numFmtId="0" fontId="4" fillId="0" borderId="0"/>
    <xf numFmtId="0" fontId="4" fillId="0" borderId="0"/>
    <xf numFmtId="0" fontId="4" fillId="0" borderId="0"/>
    <xf numFmtId="0" fontId="4" fillId="0" borderId="0" applyProtection="0"/>
    <xf numFmtId="0" fontId="4" fillId="0" borderId="0"/>
    <xf numFmtId="0" fontId="4" fillId="0" borderId="0"/>
    <xf numFmtId="0" fontId="4" fillId="0" borderId="0"/>
    <xf numFmtId="0" fontId="4" fillId="0" borderId="0"/>
    <xf numFmtId="0" fontId="80" fillId="0" borderId="0"/>
    <xf numFmtId="0" fontId="105" fillId="0" borderId="0" applyNumberFormat="0" applyFill="0" applyBorder="0" applyAlignment="0" applyProtection="0">
      <alignment vertical="top"/>
      <protection locked="0"/>
    </xf>
    <xf numFmtId="0" fontId="3" fillId="0" borderId="0"/>
    <xf numFmtId="0" fontId="4" fillId="0" borderId="0" applyProtection="0"/>
    <xf numFmtId="0" fontId="4" fillId="0" borderId="0"/>
    <xf numFmtId="0" fontId="4" fillId="0" borderId="0"/>
    <xf numFmtId="0" fontId="114" fillId="0" borderId="55" applyNumberFormat="0" applyBorder="0" applyProtection="0">
      <alignment horizontal="center"/>
    </xf>
    <xf numFmtId="0" fontId="115" fillId="0" borderId="0" applyFill="0" applyBorder="0" applyProtection="0"/>
    <xf numFmtId="0" fontId="114" fillId="42" borderId="56" applyNumberFormat="0" applyBorder="0" applyProtection="0">
      <alignment horizontal="center"/>
    </xf>
    <xf numFmtId="0" fontId="116" fillId="0" borderId="0" applyNumberFormat="0" applyFill="0" applyProtection="0"/>
    <xf numFmtId="0" fontId="114" fillId="0" borderId="0" applyNumberFormat="0" applyFill="0" applyBorder="0" applyProtection="0">
      <alignment horizontal="left"/>
    </xf>
    <xf numFmtId="0" fontId="4" fillId="0"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4" fillId="12"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0" borderId="1" applyNumberFormat="0" applyFill="0" applyAlignment="0" applyProtection="0"/>
    <xf numFmtId="0" fontId="4" fillId="0" borderId="2" applyNumberFormat="0" applyFill="0" applyAlignment="0" applyProtection="0"/>
    <xf numFmtId="0" fontId="4" fillId="0" borderId="3" applyNumberFormat="0" applyFill="0" applyAlignment="0" applyProtection="0"/>
    <xf numFmtId="0" fontId="4" fillId="0" borderId="0" applyNumberFormat="0" applyFill="0" applyBorder="0" applyAlignment="0" applyProtection="0"/>
    <xf numFmtId="0" fontId="4" fillId="16" borderId="4" applyNumberFormat="0" applyAlignment="0" applyProtection="0"/>
    <xf numFmtId="0" fontId="4" fillId="0" borderId="5" applyNumberFormat="0" applyFill="0" applyAlignment="0" applyProtection="0"/>
    <xf numFmtId="0" fontId="4" fillId="17"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20" borderId="0" applyNumberFormat="0" applyBorder="0" applyAlignment="0" applyProtection="0"/>
    <xf numFmtId="0" fontId="4" fillId="4" borderId="0" applyNumberFormat="0" applyBorder="0" applyAlignment="0" applyProtection="0"/>
    <xf numFmtId="0" fontId="4" fillId="7" borderId="4" applyNumberFormat="0" applyAlignment="0" applyProtection="0"/>
    <xf numFmtId="0" fontId="4" fillId="3" borderId="0" applyNumberFormat="0" applyBorder="0" applyAlignment="0" applyProtection="0"/>
    <xf numFmtId="0" fontId="4" fillId="21" borderId="0" applyNumberFormat="0" applyBorder="0" applyAlignment="0" applyProtection="0"/>
    <xf numFmtId="0" fontId="4" fillId="22" borderId="6" applyNumberFormat="0" applyFont="0" applyAlignment="0" applyProtection="0"/>
    <xf numFmtId="0" fontId="4" fillId="16" borderId="7" applyNumberFormat="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8" applyNumberFormat="0" applyFill="0" applyAlignment="0" applyProtection="0"/>
    <xf numFmtId="0" fontId="4" fillId="23" borderId="9" applyNumberFormat="0" applyAlignment="0" applyProtection="0"/>
    <xf numFmtId="0" fontId="4"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3" fontId="4" fillId="0" borderId="0" applyFont="0" applyFill="0" applyBorder="0" applyAlignment="0" applyProtection="0"/>
    <xf numFmtId="43" fontId="4" fillId="0" borderId="0" applyFont="0" applyFill="0" applyBorder="0" applyAlignment="0" applyProtection="0"/>
    <xf numFmtId="176" fontId="4" fillId="0" borderId="0" applyFont="0" applyFill="0" applyBorder="0" applyAlignment="0" applyProtection="0"/>
    <xf numFmtId="177" fontId="4" fillId="0" borderId="0" applyFont="0" applyFill="0" applyBorder="0" applyAlignment="0" applyProtection="0"/>
    <xf numFmtId="177" fontId="2" fillId="0" borderId="0" applyFont="0" applyFill="0" applyBorder="0" applyAlignment="0" applyProtection="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1"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1753">
    <xf numFmtId="0" fontId="0" fillId="0" borderId="0" xfId="0"/>
    <xf numFmtId="0" fontId="0" fillId="0" borderId="0" xfId="0" applyBorder="1"/>
    <xf numFmtId="164" fontId="9" fillId="24" borderId="0" xfId="40" applyNumberFormat="1" applyFont="1" applyFill="1" applyBorder="1" applyAlignment="1">
      <alignment horizontal="center" wrapText="1"/>
    </xf>
    <xf numFmtId="0" fontId="8" fillId="24" borderId="0" xfId="40" quotePrefix="1" applyFont="1" applyFill="1" applyBorder="1" applyAlignment="1">
      <alignment horizontal="left"/>
    </xf>
    <xf numFmtId="0" fontId="0" fillId="25" borderId="0" xfId="0" applyFill="1"/>
    <xf numFmtId="0" fontId="7" fillId="25" borderId="0" xfId="0" applyFont="1" applyFill="1" applyBorder="1"/>
    <xf numFmtId="0" fontId="8" fillId="25" borderId="0" xfId="0" applyFont="1" applyFill="1" applyBorder="1" applyAlignment="1">
      <alignment horizontal="center"/>
    </xf>
    <xf numFmtId="0" fontId="0" fillId="0" borderId="0" xfId="0" applyAlignment="1">
      <alignment horizontal="left"/>
    </xf>
    <xf numFmtId="0" fontId="0" fillId="25" borderId="0" xfId="0" applyFill="1" applyBorder="1"/>
    <xf numFmtId="0" fontId="5" fillId="0" borderId="0" xfId="0" applyFont="1"/>
    <xf numFmtId="0" fontId="9" fillId="25" borderId="0" xfId="0" applyFont="1" applyFill="1" applyBorder="1"/>
    <xf numFmtId="0" fontId="0" fillId="25" borderId="0" xfId="0" applyFill="1" applyAlignment="1">
      <alignment vertical="center"/>
    </xf>
    <xf numFmtId="0" fontId="0" fillId="0" borderId="0" xfId="0" applyAlignment="1">
      <alignment vertical="center"/>
    </xf>
    <xf numFmtId="0" fontId="12" fillId="25" borderId="0" xfId="0" applyFont="1" applyFill="1" applyBorder="1"/>
    <xf numFmtId="0" fontId="13" fillId="25" borderId="0" xfId="0" applyFont="1" applyFill="1" applyBorder="1"/>
    <xf numFmtId="0" fontId="13" fillId="25" borderId="0" xfId="0" applyFont="1" applyFill="1" applyBorder="1" applyAlignment="1">
      <alignment horizontal="center"/>
    </xf>
    <xf numFmtId="164" fontId="14" fillId="24" borderId="0" xfId="40" applyNumberFormat="1" applyFont="1" applyFill="1" applyBorder="1" applyAlignment="1">
      <alignment horizontal="center" wrapText="1"/>
    </xf>
    <xf numFmtId="0" fontId="13" fillId="24" borderId="0" xfId="40" applyFont="1" applyFill="1" applyBorder="1"/>
    <xf numFmtId="0" fontId="14" fillId="25" borderId="0" xfId="0" applyFont="1" applyFill="1" applyBorder="1"/>
    <xf numFmtId="0" fontId="0" fillId="25" borderId="0" xfId="0" applyFill="1" applyBorder="1" applyAlignment="1">
      <alignment vertical="center"/>
    </xf>
    <xf numFmtId="0" fontId="15" fillId="25" borderId="0" xfId="0" applyFont="1" applyFill="1" applyBorder="1"/>
    <xf numFmtId="0" fontId="11" fillId="25" borderId="0" xfId="0" applyFont="1" applyFill="1" applyBorder="1" applyAlignment="1">
      <alignment horizontal="left"/>
    </xf>
    <xf numFmtId="0" fontId="18" fillId="25" borderId="0" xfId="0" applyFont="1" applyFill="1" applyBorder="1" applyAlignment="1">
      <alignment horizontal="right"/>
    </xf>
    <xf numFmtId="164" fontId="20" fillId="25" borderId="0" xfId="0" applyNumberFormat="1" applyFont="1" applyFill="1" applyBorder="1" applyAlignment="1">
      <alignment horizontal="center"/>
    </xf>
    <xf numFmtId="164" fontId="14" fillId="25" borderId="0" xfId="40" applyNumberFormat="1" applyFont="1" applyFill="1" applyBorder="1" applyAlignment="1">
      <alignment horizontal="center" wrapText="1"/>
    </xf>
    <xf numFmtId="0" fontId="23" fillId="0" borderId="0" xfId="0" applyFont="1"/>
    <xf numFmtId="165" fontId="0" fillId="0" borderId="0" xfId="0" applyNumberFormat="1"/>
    <xf numFmtId="0" fontId="0" fillId="0" borderId="0" xfId="0" applyFill="1" applyBorder="1"/>
    <xf numFmtId="0" fontId="15" fillId="0" borderId="0" xfId="0" applyFont="1"/>
    <xf numFmtId="0" fontId="24" fillId="25" borderId="0" xfId="0" applyFont="1" applyFill="1" applyBorder="1" applyAlignment="1">
      <alignment horizontal="left"/>
    </xf>
    <xf numFmtId="0" fontId="18" fillId="25" borderId="0" xfId="0" applyFont="1" applyFill="1" applyBorder="1"/>
    <xf numFmtId="164" fontId="0" fillId="0" borderId="0" xfId="0" applyNumberFormat="1"/>
    <xf numFmtId="0" fontId="5" fillId="25" borderId="0" xfId="0" applyFont="1" applyFill="1" applyBorder="1"/>
    <xf numFmtId="0" fontId="19" fillId="25" borderId="0" xfId="0" applyFont="1" applyFill="1" applyBorder="1"/>
    <xf numFmtId="0" fontId="5" fillId="0" borderId="0" xfId="0" applyFont="1" applyAlignment="1">
      <alignment horizontal="right"/>
    </xf>
    <xf numFmtId="0" fontId="21" fillId="25" borderId="0" xfId="0" applyFont="1" applyFill="1" applyBorder="1" applyAlignment="1">
      <alignment horizontal="justify" vertical="top" wrapText="1"/>
    </xf>
    <xf numFmtId="0" fontId="0" fillId="25" borderId="0" xfId="0" applyFill="1" applyAlignment="1">
      <alignment readingOrder="1"/>
    </xf>
    <xf numFmtId="0" fontId="0" fillId="25" borderId="0" xfId="0" applyFill="1" applyBorder="1" applyAlignment="1">
      <alignment readingOrder="1"/>
    </xf>
    <xf numFmtId="0" fontId="0" fillId="25" borderId="0" xfId="0" applyFill="1" applyBorder="1" applyAlignment="1">
      <alignment readingOrder="2"/>
    </xf>
    <xf numFmtId="0" fontId="0" fillId="0" borderId="0" xfId="0" applyAlignment="1">
      <alignment readingOrder="2"/>
    </xf>
    <xf numFmtId="0" fontId="0" fillId="25" borderId="0" xfId="0" applyFill="1" applyAlignment="1">
      <alignment readingOrder="2"/>
    </xf>
    <xf numFmtId="0" fontId="5" fillId="25" borderId="0" xfId="0" applyFont="1" applyFill="1" applyAlignment="1">
      <alignment readingOrder="1"/>
    </xf>
    <xf numFmtId="0" fontId="5" fillId="25" borderId="0" xfId="0" applyFont="1" applyFill="1" applyBorder="1" applyAlignment="1">
      <alignment readingOrder="1"/>
    </xf>
    <xf numFmtId="0" fontId="5" fillId="25" borderId="0" xfId="0" applyFont="1" applyFill="1" applyAlignment="1">
      <alignment readingOrder="2"/>
    </xf>
    <xf numFmtId="0" fontId="5" fillId="0" borderId="0" xfId="0" applyFont="1" applyAlignment="1">
      <alignment readingOrder="2"/>
    </xf>
    <xf numFmtId="0" fontId="14" fillId="25" borderId="0" xfId="0" applyFont="1" applyFill="1" applyBorder="1" applyAlignment="1">
      <alignment horizontal="center" vertical="top" readingOrder="1"/>
    </xf>
    <xf numFmtId="0" fontId="14" fillId="25" borderId="0" xfId="0" applyFont="1" applyFill="1" applyBorder="1" applyAlignment="1">
      <alignment horizontal="right" readingOrder="1"/>
    </xf>
    <xf numFmtId="0" fontId="14" fillId="25" borderId="0" xfId="0" applyFont="1" applyFill="1" applyBorder="1" applyAlignment="1">
      <alignment horizontal="justify" vertical="top" readingOrder="1"/>
    </xf>
    <xf numFmtId="0" fontId="13" fillId="25" borderId="0" xfId="0" applyFont="1" applyFill="1" applyBorder="1" applyAlignment="1">
      <alignment readingOrder="1"/>
    </xf>
    <xf numFmtId="0" fontId="13" fillId="24" borderId="0" xfId="40" applyFont="1" applyFill="1" applyBorder="1" applyAlignment="1">
      <alignment readingOrder="1"/>
    </xf>
    <xf numFmtId="0" fontId="14" fillId="25" borderId="0" xfId="0" applyFont="1" applyFill="1" applyBorder="1" applyAlignment="1">
      <alignment readingOrder="1"/>
    </xf>
    <xf numFmtId="0" fontId="13" fillId="25" borderId="0" xfId="0" applyFont="1" applyFill="1" applyBorder="1" applyAlignment="1">
      <alignment horizontal="center" readingOrder="1"/>
    </xf>
    <xf numFmtId="164" fontId="14" fillId="24" borderId="0" xfId="40" applyNumberFormat="1" applyFont="1" applyFill="1" applyBorder="1" applyAlignment="1">
      <alignment horizontal="center" readingOrder="1"/>
    </xf>
    <xf numFmtId="0" fontId="5" fillId="0" borderId="0" xfId="0" applyFont="1" applyAlignment="1">
      <alignment horizontal="right" readingOrder="2"/>
    </xf>
    <xf numFmtId="0" fontId="31" fillId="25" borderId="0" xfId="0" applyFont="1" applyFill="1" applyBorder="1"/>
    <xf numFmtId="0" fontId="13" fillId="24" borderId="0" xfId="40" applyFont="1" applyFill="1" applyBorder="1" applyAlignment="1">
      <alignment horizontal="left" indent="1"/>
    </xf>
    <xf numFmtId="0" fontId="14" fillId="25" borderId="0" xfId="0" applyFont="1" applyFill="1" applyBorder="1" applyAlignment="1">
      <alignment horizontal="center" vertical="center" readingOrder="1"/>
    </xf>
    <xf numFmtId="0" fontId="14" fillId="25" borderId="0" xfId="0" applyFont="1" applyFill="1" applyBorder="1" applyAlignment="1">
      <alignment vertical="center" readingOrder="1"/>
    </xf>
    <xf numFmtId="0" fontId="14" fillId="25" borderId="0" xfId="0" applyFont="1" applyFill="1" applyBorder="1" applyAlignment="1">
      <alignment horizontal="right" vertical="center" readingOrder="1"/>
    </xf>
    <xf numFmtId="0" fontId="32" fillId="25" borderId="0" xfId="0" applyFont="1" applyFill="1"/>
    <xf numFmtId="0" fontId="32" fillId="25" borderId="0" xfId="0" applyFont="1" applyFill="1" applyBorder="1"/>
    <xf numFmtId="0" fontId="33" fillId="25" borderId="0" xfId="0" applyFont="1" applyFill="1" applyBorder="1" applyAlignment="1">
      <alignment horizontal="left"/>
    </xf>
    <xf numFmtId="0" fontId="32" fillId="0" borderId="0" xfId="0" applyFont="1"/>
    <xf numFmtId="3" fontId="0" fillId="0" borderId="0" xfId="0" applyNumberFormat="1"/>
    <xf numFmtId="165" fontId="15" fillId="0" borderId="0" xfId="0" applyNumberFormat="1" applyFont="1"/>
    <xf numFmtId="3" fontId="35" fillId="25" borderId="0" xfId="0" applyNumberFormat="1" applyFont="1" applyFill="1" applyBorder="1" applyAlignment="1">
      <alignment horizontal="center"/>
    </xf>
    <xf numFmtId="0" fontId="0" fillId="0" borderId="0" xfId="0" applyFill="1" applyBorder="1" applyAlignment="1">
      <alignment vertical="center"/>
    </xf>
    <xf numFmtId="165" fontId="0" fillId="0" borderId="0" xfId="0" applyNumberFormat="1" applyFill="1" applyBorder="1"/>
    <xf numFmtId="3" fontId="0" fillId="0" borderId="0" xfId="0" applyNumberFormat="1" applyFill="1" applyBorder="1"/>
    <xf numFmtId="0" fontId="27" fillId="24" borderId="0" xfId="40" applyFont="1" applyFill="1" applyBorder="1"/>
    <xf numFmtId="0" fontId="0" fillId="0" borderId="0" xfId="0" applyFill="1"/>
    <xf numFmtId="0" fontId="36" fillId="0" borderId="0" xfId="0" applyFont="1" applyAlignment="1">
      <alignment horizontal="center" wrapText="1"/>
    </xf>
    <xf numFmtId="164" fontId="0" fillId="25" borderId="0" xfId="0" applyNumberFormat="1" applyFill="1" applyBorder="1"/>
    <xf numFmtId="0" fontId="35" fillId="25" borderId="0" xfId="0" applyFont="1" applyFill="1" applyBorder="1" applyAlignment="1">
      <alignment horizontal="left"/>
    </xf>
    <xf numFmtId="3" fontId="39" fillId="25" borderId="0" xfId="0" applyNumberFormat="1" applyFont="1" applyFill="1" applyBorder="1" applyAlignment="1">
      <alignment horizontal="center"/>
    </xf>
    <xf numFmtId="3" fontId="35" fillId="25" borderId="0" xfId="0" applyNumberFormat="1" applyFont="1" applyFill="1" applyBorder="1" applyAlignment="1">
      <alignment horizontal="right"/>
    </xf>
    <xf numFmtId="0" fontId="32" fillId="25" borderId="0" xfId="0" applyFont="1" applyFill="1" applyAlignment="1">
      <alignment vertical="center"/>
    </xf>
    <xf numFmtId="0" fontId="35" fillId="25" borderId="0" xfId="0" applyFont="1" applyFill="1" applyBorder="1" applyAlignment="1">
      <alignment horizontal="left" vertical="center"/>
    </xf>
    <xf numFmtId="0" fontId="33" fillId="25" borderId="0" xfId="0" applyFont="1" applyFill="1" applyBorder="1" applyAlignment="1">
      <alignment horizontal="left" vertical="center"/>
    </xf>
    <xf numFmtId="3" fontId="35" fillId="25" borderId="0" xfId="0" applyNumberFormat="1" applyFont="1" applyFill="1" applyBorder="1" applyAlignment="1">
      <alignment horizontal="right" vertical="center"/>
    </xf>
    <xf numFmtId="0" fontId="32" fillId="0" borderId="0" xfId="0" applyFont="1" applyAlignment="1">
      <alignment vertical="center"/>
    </xf>
    <xf numFmtId="3" fontId="14" fillId="25" borderId="0" xfId="0" applyNumberFormat="1" applyFont="1" applyFill="1" applyBorder="1" applyAlignment="1">
      <alignment horizontal="right"/>
    </xf>
    <xf numFmtId="0" fontId="34" fillId="25" borderId="0" xfId="0" applyFont="1" applyFill="1" applyBorder="1"/>
    <xf numFmtId="0" fontId="29" fillId="25" borderId="0" xfId="0" applyFont="1" applyFill="1"/>
    <xf numFmtId="0" fontId="29" fillId="25" borderId="0" xfId="0" applyFont="1" applyFill="1" applyBorder="1"/>
    <xf numFmtId="0" fontId="29" fillId="0" borderId="0" xfId="0" applyFont="1"/>
    <xf numFmtId="3" fontId="18" fillId="25" borderId="0" xfId="0" applyNumberFormat="1" applyFont="1" applyFill="1"/>
    <xf numFmtId="0" fontId="31" fillId="24" borderId="0" xfId="40" applyFont="1" applyFill="1" applyBorder="1" applyAlignment="1">
      <alignment horizontal="left" vertical="center" indent="1"/>
    </xf>
    <xf numFmtId="0" fontId="23" fillId="0" borderId="0" xfId="0" applyFont="1" applyFill="1"/>
    <xf numFmtId="3" fontId="18" fillId="25" borderId="0" xfId="0" applyNumberFormat="1" applyFont="1" applyFill="1" applyBorder="1" applyAlignment="1">
      <alignment horizontal="right"/>
    </xf>
    <xf numFmtId="0" fontId="15" fillId="0" borderId="0" xfId="0" applyFont="1" applyFill="1" applyBorder="1"/>
    <xf numFmtId="0" fontId="15" fillId="25" borderId="0" xfId="0" applyFont="1" applyFill="1" applyBorder="1" applyAlignment="1">
      <alignment vertical="center"/>
    </xf>
    <xf numFmtId="0" fontId="37" fillId="25" borderId="0" xfId="0" applyFont="1" applyFill="1" applyBorder="1" applyAlignment="1">
      <alignment horizontal="justify" vertical="center" readingOrder="1"/>
    </xf>
    <xf numFmtId="0" fontId="34" fillId="25" borderId="0" xfId="0" applyFont="1" applyFill="1" applyBorder="1" applyAlignment="1">
      <alignment vertical="center"/>
    </xf>
    <xf numFmtId="3" fontId="14" fillId="25" borderId="0" xfId="0" applyNumberFormat="1" applyFont="1" applyFill="1" applyBorder="1"/>
    <xf numFmtId="3" fontId="18" fillId="25" borderId="0" xfId="0" applyNumberFormat="1" applyFont="1" applyFill="1" applyBorder="1"/>
    <xf numFmtId="3" fontId="5" fillId="25" borderId="0" xfId="0" applyNumberFormat="1" applyFont="1" applyFill="1" applyBorder="1"/>
    <xf numFmtId="0" fontId="17" fillId="25" borderId="0" xfId="0" applyFont="1" applyFill="1" applyBorder="1" applyAlignment="1">
      <alignment vertical="center"/>
    </xf>
    <xf numFmtId="0" fontId="6" fillId="25" borderId="0" xfId="0" applyFont="1" applyFill="1" applyBorder="1" applyAlignment="1">
      <alignment vertical="center"/>
    </xf>
    <xf numFmtId="0" fontId="32" fillId="25" borderId="0" xfId="0" applyFont="1" applyFill="1" applyBorder="1" applyAlignment="1">
      <alignment vertical="center"/>
    </xf>
    <xf numFmtId="0" fontId="32" fillId="0" borderId="0" xfId="0" applyFont="1" applyFill="1" applyBorder="1"/>
    <xf numFmtId="3" fontId="38" fillId="0" borderId="0" xfId="0" applyNumberFormat="1" applyFont="1" applyFill="1" applyBorder="1"/>
    <xf numFmtId="164" fontId="0" fillId="0" borderId="0" xfId="0" applyNumberFormat="1" applyFill="1" applyBorder="1"/>
    <xf numFmtId="164" fontId="38" fillId="0" borderId="0" xfId="0" applyNumberFormat="1" applyFont="1" applyFill="1" applyBorder="1"/>
    <xf numFmtId="164" fontId="41" fillId="0" borderId="0" xfId="0" applyNumberFormat="1" applyFont="1" applyFill="1" applyBorder="1"/>
    <xf numFmtId="166" fontId="0" fillId="0" borderId="0" xfId="0" applyNumberFormat="1" applyFill="1" applyBorder="1"/>
    <xf numFmtId="0" fontId="29" fillId="0" borderId="0" xfId="0" applyFont="1" applyFill="1" applyBorder="1"/>
    <xf numFmtId="0" fontId="36" fillId="0" borderId="0" xfId="0" applyFont="1" applyFill="1" applyBorder="1" applyAlignment="1">
      <alignment horizontal="center" wrapText="1"/>
    </xf>
    <xf numFmtId="0" fontId="40" fillId="0" borderId="0" xfId="0" applyFont="1" applyFill="1" applyBorder="1" applyAlignment="1">
      <alignment horizontal="center" vertical="center" wrapText="1"/>
    </xf>
    <xf numFmtId="164" fontId="14" fillId="26" borderId="0" xfId="40" applyNumberFormat="1" applyFont="1" applyFill="1" applyBorder="1" applyAlignment="1">
      <alignment horizontal="center" wrapText="1"/>
    </xf>
    <xf numFmtId="1" fontId="13" fillId="24" borderId="0" xfId="40" applyNumberFormat="1" applyFont="1" applyFill="1" applyBorder="1" applyAlignment="1">
      <alignment horizontal="center" wrapText="1"/>
    </xf>
    <xf numFmtId="1" fontId="13" fillId="24" borderId="12" xfId="40" applyNumberFormat="1" applyFont="1" applyFill="1" applyBorder="1" applyAlignment="1">
      <alignment horizontal="center" wrapText="1"/>
    </xf>
    <xf numFmtId="0" fontId="31" fillId="24" borderId="0" xfId="40" applyFont="1" applyFill="1" applyBorder="1"/>
    <xf numFmtId="167" fontId="14" fillId="24" borderId="0" xfId="40" applyNumberFormat="1" applyFont="1" applyFill="1" applyBorder="1" applyAlignment="1">
      <alignment horizontal="center" wrapText="1"/>
    </xf>
    <xf numFmtId="164" fontId="18" fillId="27" borderId="0" xfId="40" applyNumberFormat="1" applyFont="1" applyFill="1" applyBorder="1" applyAlignment="1">
      <alignment horizontal="center" wrapText="1"/>
    </xf>
    <xf numFmtId="3" fontId="13" fillId="27" borderId="0" xfId="40" applyNumberFormat="1" applyFont="1" applyFill="1" applyBorder="1" applyAlignment="1">
      <alignment horizontal="right" wrapText="1"/>
    </xf>
    <xf numFmtId="3" fontId="14" fillId="27" borderId="0" xfId="40" applyNumberFormat="1" applyFont="1" applyFill="1" applyBorder="1" applyAlignment="1">
      <alignment horizontal="right" wrapText="1"/>
    </xf>
    <xf numFmtId="3" fontId="13" fillId="24" borderId="0" xfId="40" applyNumberFormat="1" applyFont="1" applyFill="1" applyBorder="1" applyAlignment="1">
      <alignment horizontal="right" wrapText="1"/>
    </xf>
    <xf numFmtId="0" fontId="31" fillId="24" borderId="0" xfId="40" applyFont="1" applyFill="1" applyBorder="1" applyAlignment="1">
      <alignment wrapText="1"/>
    </xf>
    <xf numFmtId="0" fontId="18" fillId="24" borderId="0" xfId="40" applyFont="1" applyFill="1" applyBorder="1"/>
    <xf numFmtId="0" fontId="13" fillId="24" borderId="0" xfId="40" applyFont="1" applyFill="1" applyBorder="1" applyAlignment="1">
      <alignment horizontal="left" vertical="center" indent="1"/>
    </xf>
    <xf numFmtId="3" fontId="14" fillId="26" borderId="0" xfId="40" applyNumberFormat="1" applyFont="1" applyFill="1" applyBorder="1" applyAlignment="1">
      <alignment horizontal="right" wrapText="1"/>
    </xf>
    <xf numFmtId="0" fontId="18" fillId="27" borderId="0" xfId="40" applyFont="1" applyFill="1" applyBorder="1"/>
    <xf numFmtId="0" fontId="51" fillId="24" borderId="0" xfId="40" applyFont="1" applyFill="1" applyBorder="1" applyAlignment="1">
      <alignment wrapText="1"/>
    </xf>
    <xf numFmtId="0" fontId="66" fillId="25" borderId="0" xfId="0" applyFont="1" applyFill="1"/>
    <xf numFmtId="0" fontId="0" fillId="0" borderId="0" xfId="0"/>
    <xf numFmtId="0" fontId="14" fillId="24" borderId="0" xfId="40" applyFont="1" applyFill="1" applyBorder="1" applyAlignment="1">
      <alignment horizontal="left"/>
    </xf>
    <xf numFmtId="0" fontId="18" fillId="24" borderId="0" xfId="40" applyFont="1" applyFill="1" applyBorder="1" applyAlignment="1">
      <alignment horizontal="left" indent="1"/>
    </xf>
    <xf numFmtId="0" fontId="13" fillId="24" borderId="0" xfId="40" applyFont="1" applyFill="1" applyBorder="1" applyAlignment="1">
      <alignment horizontal="left" indent="1"/>
    </xf>
    <xf numFmtId="0" fontId="0" fillId="25" borderId="0" xfId="51" applyFont="1" applyFill="1"/>
    <xf numFmtId="0" fontId="0" fillId="0" borderId="0" xfId="51" applyFont="1"/>
    <xf numFmtId="0" fontId="0" fillId="26" borderId="0" xfId="51" applyFont="1" applyFill="1"/>
    <xf numFmtId="0" fontId="0" fillId="25" borderId="0" xfId="51" applyFont="1" applyFill="1" applyBorder="1"/>
    <xf numFmtId="0" fontId="0" fillId="25" borderId="0" xfId="51" applyFont="1" applyFill="1" applyAlignment="1">
      <alignment vertical="center"/>
    </xf>
    <xf numFmtId="0" fontId="0" fillId="0" borderId="0" xfId="51" applyFont="1" applyAlignment="1">
      <alignment vertical="center"/>
    </xf>
    <xf numFmtId="0" fontId="12" fillId="25" borderId="0" xfId="51" applyFont="1" applyFill="1" applyBorder="1"/>
    <xf numFmtId="49" fontId="13" fillId="25" borderId="12" xfId="51" applyNumberFormat="1" applyFont="1" applyFill="1" applyBorder="1" applyAlignment="1">
      <alignment horizontal="center" vertical="center" wrapText="1"/>
    </xf>
    <xf numFmtId="49" fontId="0" fillId="25" borderId="0" xfId="51" applyNumberFormat="1" applyFont="1" applyFill="1"/>
    <xf numFmtId="0" fontId="13" fillId="24" borderId="0" xfId="61" applyFont="1" applyFill="1" applyBorder="1" applyAlignment="1">
      <alignment horizontal="left" indent="1"/>
    </xf>
    <xf numFmtId="0" fontId="15" fillId="26" borderId="0" xfId="51" applyFont="1" applyFill="1"/>
    <xf numFmtId="0" fontId="14" fillId="24" borderId="0" xfId="61" applyFont="1" applyFill="1" applyBorder="1" applyAlignment="1">
      <alignment horizontal="left" indent="1"/>
    </xf>
    <xf numFmtId="4" fontId="14" fillId="27" borderId="0" xfId="61" applyNumberFormat="1" applyFont="1" applyFill="1" applyBorder="1" applyAlignment="1">
      <alignment horizontal="right" wrapText="1" indent="4"/>
    </xf>
    <xf numFmtId="0" fontId="15" fillId="0" borderId="0" xfId="51" applyFont="1"/>
    <xf numFmtId="0" fontId="26" fillId="26" borderId="0" xfId="51" applyFont="1" applyFill="1"/>
    <xf numFmtId="0" fontId="26" fillId="0" borderId="0" xfId="51" applyFont="1"/>
    <xf numFmtId="0" fontId="52" fillId="26" borderId="0" xfId="51" applyFont="1" applyFill="1" applyAlignment="1">
      <alignment horizontal="center"/>
    </xf>
    <xf numFmtId="0" fontId="52" fillId="0" borderId="0" xfId="51" applyFont="1" applyAlignment="1">
      <alignment horizontal="center"/>
    </xf>
    <xf numFmtId="0" fontId="4" fillId="26" borderId="0" xfId="51" applyFont="1" applyFill="1"/>
    <xf numFmtId="0" fontId="4" fillId="0" borderId="0" xfId="51" applyFont="1"/>
    <xf numFmtId="0" fontId="50" fillId="26" borderId="0" xfId="51" applyFont="1" applyFill="1"/>
    <xf numFmtId="0" fontId="50" fillId="0" borderId="0" xfId="51" applyFont="1"/>
    <xf numFmtId="0" fontId="74" fillId="26" borderId="0" xfId="51" applyFont="1" applyFill="1"/>
    <xf numFmtId="0" fontId="74" fillId="0" borderId="0" xfId="51" applyFont="1"/>
    <xf numFmtId="0" fontId="66" fillId="26" borderId="0" xfId="51" applyFont="1" applyFill="1"/>
    <xf numFmtId="0" fontId="66" fillId="25" borderId="0" xfId="51" applyFont="1" applyFill="1"/>
    <xf numFmtId="0" fontId="66" fillId="0" borderId="0" xfId="51" applyFont="1"/>
    <xf numFmtId="0" fontId="4" fillId="24" borderId="0" xfId="61" applyFont="1" applyFill="1" applyBorder="1" applyAlignment="1">
      <alignment horizontal="left" indent="1"/>
    </xf>
    <xf numFmtId="0" fontId="18" fillId="24" borderId="0" xfId="61" applyFont="1" applyFill="1" applyBorder="1" applyAlignment="1">
      <alignment horizontal="left" indent="1"/>
    </xf>
    <xf numFmtId="1" fontId="18" fillId="24" borderId="0" xfId="61" applyNumberFormat="1" applyFont="1" applyFill="1" applyBorder="1" applyAlignment="1">
      <alignment horizontal="center" wrapText="1"/>
    </xf>
    <xf numFmtId="165" fontId="18" fillId="24" borderId="0" xfId="61" applyNumberFormat="1" applyFont="1" applyFill="1" applyBorder="1" applyAlignment="1">
      <alignment horizontal="center" wrapText="1"/>
    </xf>
    <xf numFmtId="0" fontId="11" fillId="25" borderId="0" xfId="51" applyFont="1" applyFill="1"/>
    <xf numFmtId="0" fontId="11" fillId="0" borderId="0" xfId="51" applyFont="1"/>
    <xf numFmtId="0" fontId="37" fillId="24" borderId="0" xfId="61" applyFont="1" applyFill="1" applyBorder="1"/>
    <xf numFmtId="0" fontId="13" fillId="24" borderId="0" xfId="61" applyFont="1" applyFill="1" applyBorder="1"/>
    <xf numFmtId="0" fontId="5" fillId="0" borderId="0" xfId="51" applyFont="1" applyAlignment="1">
      <alignment horizontal="right"/>
    </xf>
    <xf numFmtId="0" fontId="4" fillId="25" borderId="0" xfId="62" applyFill="1"/>
    <xf numFmtId="0" fontId="4" fillId="0" borderId="0" xfId="62"/>
    <xf numFmtId="0" fontId="4" fillId="25" borderId="0" xfId="62" applyFill="1" applyBorder="1"/>
    <xf numFmtId="0" fontId="15" fillId="25" borderId="0" xfId="62" applyFont="1" applyFill="1" applyBorder="1"/>
    <xf numFmtId="0" fontId="4" fillId="25" borderId="0" xfId="62" applyFill="1" applyAlignment="1">
      <alignment vertical="center"/>
    </xf>
    <xf numFmtId="0" fontId="4" fillId="25" borderId="0" xfId="62" applyFill="1" applyBorder="1" applyAlignment="1">
      <alignment vertical="center"/>
    </xf>
    <xf numFmtId="0" fontId="4" fillId="0" borderId="0" xfId="62" applyAlignment="1">
      <alignment vertical="center"/>
    </xf>
    <xf numFmtId="0" fontId="14" fillId="25" borderId="0" xfId="62" applyFont="1" applyFill="1" applyBorder="1" applyAlignment="1">
      <alignment vertical="center"/>
    </xf>
    <xf numFmtId="0" fontId="12" fillId="25" borderId="0" xfId="62" applyFont="1" applyFill="1" applyBorder="1"/>
    <xf numFmtId="0" fontId="7" fillId="25" borderId="0" xfId="62" applyFont="1" applyFill="1" applyBorder="1"/>
    <xf numFmtId="0" fontId="14" fillId="25" borderId="0" xfId="62" applyFont="1" applyFill="1" applyBorder="1"/>
    <xf numFmtId="0" fontId="15" fillId="25" borderId="0" xfId="62" applyFont="1" applyFill="1"/>
    <xf numFmtId="0" fontId="15" fillId="0" borderId="0" xfId="62" applyFont="1"/>
    <xf numFmtId="167" fontId="14" fillId="25" borderId="0" xfId="62" applyNumberFormat="1" applyFont="1" applyFill="1" applyBorder="1" applyAlignment="1">
      <alignment horizontal="center"/>
    </xf>
    <xf numFmtId="167" fontId="14" fillId="25" borderId="0" xfId="62" applyNumberFormat="1" applyFont="1" applyFill="1" applyBorder="1" applyAlignment="1">
      <alignment horizontal="right" indent="1"/>
    </xf>
    <xf numFmtId="3" fontId="4" fillId="0" borderId="0" xfId="62" applyNumberFormat="1"/>
    <xf numFmtId="167" fontId="14" fillId="25" borderId="0" xfId="62" applyNumberFormat="1" applyFont="1" applyFill="1" applyBorder="1" applyAlignment="1">
      <alignment horizontal="right" indent="2"/>
    </xf>
    <xf numFmtId="0" fontId="49" fillId="25" borderId="0" xfId="62" applyFont="1" applyFill="1" applyBorder="1" applyAlignment="1">
      <alignment horizontal="left" vertical="center"/>
    </xf>
    <xf numFmtId="0" fontId="5" fillId="25" borderId="0" xfId="62" applyFont="1" applyFill="1" applyBorder="1"/>
    <xf numFmtId="0" fontId="5" fillId="0" borderId="0" xfId="62" applyFont="1"/>
    <xf numFmtId="164" fontId="18" fillId="25" borderId="0" xfId="40" applyNumberFormat="1" applyFont="1" applyFill="1" applyBorder="1" applyAlignment="1">
      <alignment horizontal="right" wrapText="1"/>
    </xf>
    <xf numFmtId="3" fontId="18" fillId="25" borderId="0" xfId="40" applyNumberFormat="1" applyFont="1" applyFill="1" applyBorder="1" applyAlignment="1">
      <alignment horizontal="right" wrapText="1"/>
    </xf>
    <xf numFmtId="167" fontId="62" fillId="24" borderId="0" xfId="40" applyNumberFormat="1" applyFont="1" applyFill="1" applyBorder="1" applyAlignment="1">
      <alignment horizontal="center" wrapText="1"/>
    </xf>
    <xf numFmtId="164" fontId="13" fillId="24" borderId="0" xfId="40" applyNumberFormat="1" applyFont="1" applyFill="1" applyBorder="1" applyAlignment="1">
      <alignment horizontal="right" wrapText="1" indent="2"/>
    </xf>
    <xf numFmtId="0" fontId="18" fillId="24" borderId="0" xfId="40" applyFont="1" applyFill="1" applyBorder="1" applyAlignment="1">
      <alignment vertical="top" wrapText="1"/>
    </xf>
    <xf numFmtId="0" fontId="18" fillId="0" borderId="0" xfId="40" applyFont="1" applyFill="1" applyBorder="1" applyAlignment="1">
      <alignment vertical="top" wrapText="1"/>
    </xf>
    <xf numFmtId="0" fontId="55" fillId="25" borderId="0" xfId="62" applyFont="1" applyFill="1"/>
    <xf numFmtId="0" fontId="55" fillId="25" borderId="0" xfId="62" applyFont="1" applyFill="1" applyBorder="1"/>
    <xf numFmtId="0" fontId="55" fillId="0" borderId="0" xfId="62" applyFont="1"/>
    <xf numFmtId="0" fontId="31" fillId="25" borderId="0" xfId="62" applyFont="1" applyFill="1" applyBorder="1"/>
    <xf numFmtId="0" fontId="4" fillId="25" borderId="0" xfId="62" applyFill="1" applyBorder="1" applyAlignment="1"/>
    <xf numFmtId="164" fontId="18" fillId="26" borderId="0" xfId="40" applyNumberFormat="1" applyFont="1" applyFill="1" applyBorder="1" applyAlignment="1">
      <alignment horizontal="right" wrapText="1"/>
    </xf>
    <xf numFmtId="0" fontId="66" fillId="25" borderId="0" xfId="62" applyFont="1" applyFill="1"/>
    <xf numFmtId="0" fontId="66" fillId="25" borderId="0" xfId="62" applyFont="1" applyFill="1" applyBorder="1" applyAlignment="1">
      <alignment vertical="center"/>
    </xf>
    <xf numFmtId="3" fontId="13" fillId="25" borderId="0" xfId="62" applyNumberFormat="1" applyFont="1" applyFill="1" applyBorder="1" applyAlignment="1">
      <alignment horizontal="right" indent="2"/>
    </xf>
    <xf numFmtId="3" fontId="14" fillId="25" borderId="0" xfId="62" applyNumberFormat="1" applyFont="1" applyFill="1" applyBorder="1" applyAlignment="1">
      <alignment horizontal="right" indent="2"/>
    </xf>
    <xf numFmtId="0" fontId="66" fillId="0" borderId="0" xfId="62" applyFont="1" applyAlignment="1"/>
    <xf numFmtId="0" fontId="66" fillId="25" borderId="0" xfId="62" applyFont="1" applyFill="1" applyAlignment="1"/>
    <xf numFmtId="0" fontId="66" fillId="25" borderId="0" xfId="62" applyFont="1" applyFill="1" applyBorder="1" applyAlignment="1"/>
    <xf numFmtId="3" fontId="20" fillId="25" borderId="0" xfId="62" applyNumberFormat="1" applyFont="1" applyFill="1" applyBorder="1" applyAlignment="1">
      <alignment horizontal="right"/>
    </xf>
    <xf numFmtId="0" fontId="66" fillId="0" borderId="0" xfId="62" applyFont="1"/>
    <xf numFmtId="0" fontId="66" fillId="25" borderId="0" xfId="62" applyFont="1" applyFill="1" applyBorder="1"/>
    <xf numFmtId="0" fontId="14" fillId="25" borderId="0" xfId="0" applyNumberFormat="1" applyFont="1" applyFill="1" applyBorder="1" applyAlignment="1"/>
    <xf numFmtId="0" fontId="14" fillId="25" borderId="0" xfId="62" applyFont="1" applyFill="1" applyBorder="1" applyAlignment="1">
      <alignment horizontal="right"/>
    </xf>
    <xf numFmtId="0" fontId="11" fillId="25" borderId="0" xfId="63" applyFont="1" applyFill="1" applyBorder="1" applyAlignment="1">
      <alignment horizontal="left"/>
    </xf>
    <xf numFmtId="0" fontId="13" fillId="24" borderId="0" xfId="40" applyFont="1" applyFill="1" applyBorder="1"/>
    <xf numFmtId="0" fontId="4" fillId="25" borderId="0" xfId="63" applyFill="1" applyAlignment="1"/>
    <xf numFmtId="0" fontId="4" fillId="0" borderId="0" xfId="63" applyAlignment="1"/>
    <xf numFmtId="0" fontId="4" fillId="25" borderId="0" xfId="63" applyFill="1" applyBorder="1" applyAlignment="1"/>
    <xf numFmtId="0" fontId="4" fillId="25" borderId="0" xfId="63" applyFill="1" applyBorder="1"/>
    <xf numFmtId="3" fontId="18" fillId="26" borderId="0" xfId="40" applyNumberFormat="1" applyFont="1" applyFill="1" applyBorder="1" applyAlignment="1">
      <alignment horizontal="right" wrapText="1"/>
    </xf>
    <xf numFmtId="167" fontId="18" fillId="26" borderId="0" xfId="40" applyNumberFormat="1" applyFont="1" applyFill="1" applyBorder="1" applyAlignment="1">
      <alignment horizontal="right" wrapText="1"/>
    </xf>
    <xf numFmtId="167" fontId="14" fillId="24" borderId="0" xfId="40" applyNumberFormat="1" applyFont="1" applyFill="1" applyBorder="1" applyAlignment="1">
      <alignment horizontal="right" wrapText="1" indent="1"/>
    </xf>
    <xf numFmtId="0" fontId="14" fillId="25" borderId="0" xfId="0" applyFont="1" applyFill="1" applyBorder="1" applyAlignment="1"/>
    <xf numFmtId="0" fontId="11" fillId="25" borderId="0" xfId="62" applyFont="1" applyFill="1" applyBorder="1" applyAlignment="1">
      <alignment horizontal="right"/>
    </xf>
    <xf numFmtId="164" fontId="61" fillId="27" borderId="0" xfId="40" applyNumberFormat="1" applyFont="1" applyFill="1" applyBorder="1" applyAlignment="1">
      <alignment horizontal="center" wrapText="1"/>
    </xf>
    <xf numFmtId="165" fontId="56" fillId="26" borderId="0" xfId="40" applyNumberFormat="1" applyFont="1" applyFill="1" applyBorder="1" applyAlignment="1">
      <alignment horizontal="center" wrapText="1"/>
    </xf>
    <xf numFmtId="165" fontId="14" fillId="26" borderId="0" xfId="40" applyNumberFormat="1" applyFont="1" applyFill="1" applyBorder="1" applyAlignment="1">
      <alignment horizontal="center" wrapText="1"/>
    </xf>
    <xf numFmtId="165" fontId="14" fillId="27" borderId="0" xfId="40" applyNumberFormat="1" applyFont="1" applyFill="1" applyBorder="1" applyAlignment="1">
      <alignment horizontal="center" wrapText="1"/>
    </xf>
    <xf numFmtId="1" fontId="14" fillId="25" borderId="0" xfId="62" applyNumberFormat="1" applyFont="1" applyFill="1" applyBorder="1" applyAlignment="1">
      <alignment horizontal="center"/>
    </xf>
    <xf numFmtId="0" fontId="18" fillId="24" borderId="0" xfId="40" applyFont="1" applyFill="1" applyBorder="1" applyAlignment="1">
      <alignment vertical="center"/>
    </xf>
    <xf numFmtId="0" fontId="31" fillId="25" borderId="0" xfId="62" applyFont="1" applyFill="1" applyBorder="1" applyAlignment="1">
      <alignment vertical="center"/>
    </xf>
    <xf numFmtId="0" fontId="63" fillId="25" borderId="0" xfId="62" applyFont="1" applyFill="1" applyBorder="1"/>
    <xf numFmtId="0" fontId="13" fillId="24" borderId="0" xfId="40" applyFont="1" applyFill="1" applyBorder="1" applyAlignment="1"/>
    <xf numFmtId="167" fontId="4" fillId="0" borderId="0" xfId="62" applyNumberFormat="1"/>
    <xf numFmtId="3" fontId="62" fillId="25" borderId="0" xfId="62" applyNumberFormat="1" applyFont="1" applyFill="1" applyBorder="1" applyAlignment="1">
      <alignment horizontal="right"/>
    </xf>
    <xf numFmtId="0" fontId="59" fillId="25" borderId="0" xfId="62" applyFont="1" applyFill="1" applyBorder="1"/>
    <xf numFmtId="3" fontId="4" fillId="0" borderId="0" xfId="62" applyNumberFormat="1" applyAlignment="1">
      <alignment vertical="center"/>
    </xf>
    <xf numFmtId="0" fontId="63" fillId="25" borderId="0" xfId="62" applyFont="1" applyFill="1" applyBorder="1" applyAlignment="1">
      <alignment vertical="center"/>
    </xf>
    <xf numFmtId="0" fontId="13" fillId="24" borderId="0" xfId="40" applyFont="1" applyFill="1" applyBorder="1" applyAlignment="1">
      <alignment horizontal="center" vertical="center"/>
    </xf>
    <xf numFmtId="0" fontId="15" fillId="0" borderId="12" xfId="53" applyFont="1" applyBorder="1" applyAlignment="1">
      <alignment horizontal="center" vertical="center"/>
    </xf>
    <xf numFmtId="2" fontId="14" fillId="24" borderId="0" xfId="40" applyNumberFormat="1" applyFont="1" applyFill="1" applyBorder="1" applyAlignment="1">
      <alignment horizontal="right" wrapText="1" indent="1"/>
    </xf>
    <xf numFmtId="2" fontId="14" fillId="24" borderId="0" xfId="40" applyNumberFormat="1" applyFont="1" applyFill="1" applyBorder="1" applyAlignment="1">
      <alignment horizontal="center" wrapText="1"/>
    </xf>
    <xf numFmtId="165" fontId="20" fillId="24" borderId="0" xfId="58" applyNumberFormat="1" applyFont="1" applyFill="1" applyBorder="1" applyAlignment="1">
      <alignment horizontal="center" wrapText="1"/>
    </xf>
    <xf numFmtId="0" fontId="79" fillId="0" borderId="0" xfId="62" applyFont="1" applyAlignment="1">
      <alignment vertical="center"/>
    </xf>
    <xf numFmtId="49" fontId="18" fillId="24" borderId="0" xfId="40" applyNumberFormat="1" applyFont="1" applyFill="1" applyBorder="1" applyAlignment="1">
      <alignment horizontal="center" vertical="center" wrapText="1"/>
    </xf>
    <xf numFmtId="0" fontId="79" fillId="0" borderId="0" xfId="62" applyFont="1"/>
    <xf numFmtId="3" fontId="18" fillId="24" borderId="0" xfId="40" applyNumberFormat="1" applyFont="1" applyFill="1" applyBorder="1" applyAlignment="1">
      <alignment horizontal="center" wrapText="1"/>
    </xf>
    <xf numFmtId="49" fontId="4" fillId="25" borderId="0" xfId="62" applyNumberFormat="1" applyFill="1" applyBorder="1" applyAlignment="1">
      <alignment vertical="center"/>
    </xf>
    <xf numFmtId="49" fontId="14" fillId="25" borderId="0" xfId="62" applyNumberFormat="1" applyFont="1" applyFill="1" applyBorder="1" applyAlignment="1">
      <alignment vertical="center"/>
    </xf>
    <xf numFmtId="165" fontId="20" fillId="24" borderId="0" xfId="40" applyNumberFormat="1" applyFont="1" applyFill="1" applyBorder="1" applyAlignment="1">
      <alignment horizontal="center" vertical="center" wrapText="1"/>
    </xf>
    <xf numFmtId="165" fontId="79" fillId="0" borderId="0" xfId="62" applyNumberFormat="1" applyFont="1"/>
    <xf numFmtId="165" fontId="14" fillId="27" borderId="0" xfId="40" applyNumberFormat="1" applyFont="1" applyFill="1" applyBorder="1" applyAlignment="1">
      <alignment horizontal="left" wrapText="1"/>
    </xf>
    <xf numFmtId="0" fontId="13" fillId="24" borderId="0" xfId="40" applyFont="1" applyFill="1" applyBorder="1" applyAlignment="1">
      <alignment horizontal="left"/>
    </xf>
    <xf numFmtId="0" fontId="14" fillId="25" borderId="0" xfId="63" applyFont="1" applyFill="1" applyBorder="1" applyAlignment="1">
      <alignment horizontal="center" vertical="center" wrapText="1"/>
    </xf>
    <xf numFmtId="0" fontId="14" fillId="0" borderId="0" xfId="63" applyFont="1" applyBorder="1" applyAlignment="1">
      <alignment horizontal="center" vertical="center" wrapText="1"/>
    </xf>
    <xf numFmtId="0" fontId="4" fillId="28" borderId="0" xfId="63" applyFont="1" applyFill="1" applyBorder="1" applyAlignment="1">
      <alignment horizontal="center"/>
    </xf>
    <xf numFmtId="0" fontId="4" fillId="25" borderId="0" xfId="63" applyFont="1" applyFill="1" applyBorder="1"/>
    <xf numFmtId="0" fontId="19" fillId="25" borderId="0" xfId="0" applyFont="1" applyFill="1" applyBorder="1" applyAlignment="1"/>
    <xf numFmtId="164" fontId="14" fillId="24" borderId="0" xfId="40" applyNumberFormat="1" applyFont="1" applyFill="1" applyBorder="1" applyAlignment="1">
      <alignment wrapText="1"/>
    </xf>
    <xf numFmtId="164" fontId="24" fillId="24" borderId="0" xfId="40" applyNumberFormat="1" applyFont="1" applyFill="1" applyBorder="1" applyAlignment="1">
      <alignment wrapText="1"/>
    </xf>
    <xf numFmtId="164" fontId="19" fillId="24" borderId="0" xfId="40" applyNumberFormat="1" applyFont="1" applyFill="1" applyBorder="1" applyAlignment="1">
      <alignment wrapText="1"/>
    </xf>
    <xf numFmtId="164" fontId="19" fillId="24" borderId="0" xfId="40" applyNumberFormat="1" applyFont="1" applyFill="1" applyBorder="1" applyAlignment="1">
      <alignment horizontal="left" wrapText="1"/>
    </xf>
    <xf numFmtId="0" fontId="13" fillId="25" borderId="0" xfId="0" applyFont="1" applyFill="1" applyBorder="1" applyAlignment="1">
      <alignment horizontal="justify" vertical="center" readingOrder="1"/>
    </xf>
    <xf numFmtId="0" fontId="14" fillId="25" borderId="0" xfId="0" applyFont="1" applyFill="1" applyBorder="1" applyAlignment="1">
      <alignment horizontal="justify" vertical="center" readingOrder="1"/>
    </xf>
    <xf numFmtId="0" fontId="11" fillId="25" borderId="0" xfId="0" applyFont="1" applyFill="1" applyBorder="1" applyAlignment="1">
      <alignment horizontal="left"/>
    </xf>
    <xf numFmtId="0" fontId="0" fillId="25" borderId="18" xfId="0" applyFill="1" applyBorder="1"/>
    <xf numFmtId="0" fontId="0" fillId="25" borderId="18" xfId="0" applyFill="1" applyBorder="1" applyAlignment="1">
      <alignment horizontal="left"/>
    </xf>
    <xf numFmtId="0" fontId="0" fillId="25" borderId="19" xfId="0" applyFill="1" applyBorder="1"/>
    <xf numFmtId="0" fontId="0" fillId="25" borderId="19" xfId="0" applyFill="1" applyBorder="1" applyAlignment="1">
      <alignment vertical="center"/>
    </xf>
    <xf numFmtId="0" fontId="16" fillId="30" borderId="20" xfId="0" applyFont="1" applyFill="1" applyBorder="1" applyAlignment="1">
      <alignment horizontal="center" vertical="center"/>
    </xf>
    <xf numFmtId="0" fontId="13" fillId="25" borderId="18" xfId="0" applyFont="1" applyFill="1" applyBorder="1" applyAlignment="1">
      <alignment horizontal="right"/>
    </xf>
    <xf numFmtId="0" fontId="81" fillId="24" borderId="0" xfId="40" applyFont="1" applyFill="1" applyBorder="1"/>
    <xf numFmtId="0" fontId="11" fillId="25" borderId="23" xfId="0" applyFont="1" applyFill="1" applyBorder="1" applyAlignment="1">
      <alignment horizontal="left"/>
    </xf>
    <xf numFmtId="0" fontId="11" fillId="25" borderId="20" xfId="0" applyFont="1" applyFill="1" applyBorder="1" applyAlignment="1">
      <alignment horizontal="left"/>
    </xf>
    <xf numFmtId="0" fontId="0" fillId="25" borderId="20" xfId="0" applyFill="1" applyBorder="1" applyAlignment="1">
      <alignment vertical="center"/>
    </xf>
    <xf numFmtId="0" fontId="0" fillId="25" borderId="20" xfId="0" applyFill="1" applyBorder="1"/>
    <xf numFmtId="0" fontId="66" fillId="25" borderId="20" xfId="0" applyFont="1" applyFill="1" applyBorder="1"/>
    <xf numFmtId="0" fontId="82" fillId="25" borderId="0" xfId="62" applyFont="1" applyFill="1" applyBorder="1"/>
    <xf numFmtId="0" fontId="50" fillId="25" borderId="0" xfId="62" applyFont="1" applyFill="1" applyBorder="1" applyAlignment="1">
      <alignment horizontal="left"/>
    </xf>
    <xf numFmtId="0" fontId="4" fillId="25" borderId="18" xfId="62" applyFill="1" applyBorder="1"/>
    <xf numFmtId="0" fontId="4" fillId="25" borderId="22" xfId="62" applyFill="1" applyBorder="1"/>
    <xf numFmtId="0" fontId="4" fillId="25" borderId="21" xfId="62" applyFill="1" applyBorder="1"/>
    <xf numFmtId="0" fontId="4" fillId="25" borderId="19" xfId="62" applyFill="1" applyBorder="1"/>
    <xf numFmtId="0" fontId="15" fillId="0" borderId="0" xfId="62" applyFont="1" applyBorder="1"/>
    <xf numFmtId="0" fontId="66" fillId="0" borderId="0" xfId="62" applyFont="1" applyBorder="1" applyAlignment="1"/>
    <xf numFmtId="0" fontId="4" fillId="25" borderId="19" xfId="62" applyFill="1" applyBorder="1" applyAlignment="1"/>
    <xf numFmtId="0" fontId="26" fillId="25" borderId="0" xfId="62" applyFont="1" applyFill="1" applyBorder="1"/>
    <xf numFmtId="0" fontId="13" fillId="25" borderId="18" xfId="63" applyFont="1" applyFill="1" applyBorder="1" applyAlignment="1">
      <alignment horizontal="left"/>
    </xf>
    <xf numFmtId="0" fontId="8" fillId="25" borderId="21" xfId="63" applyFont="1" applyFill="1" applyBorder="1"/>
    <xf numFmtId="0" fontId="8" fillId="25" borderId="19" xfId="63" applyFont="1" applyFill="1" applyBorder="1"/>
    <xf numFmtId="0" fontId="4" fillId="25" borderId="18" xfId="62" applyFill="1" applyBorder="1" applyAlignment="1">
      <alignment horizontal="left"/>
    </xf>
    <xf numFmtId="0" fontId="11" fillId="25" borderId="23" xfId="62" applyFont="1" applyFill="1" applyBorder="1" applyAlignment="1">
      <alignment horizontal="left"/>
    </xf>
    <xf numFmtId="0" fontId="4" fillId="25" borderId="20" xfId="62" applyFill="1" applyBorder="1"/>
    <xf numFmtId="0" fontId="4" fillId="25" borderId="20" xfId="62" applyFill="1" applyBorder="1" applyAlignment="1">
      <alignment vertical="center"/>
    </xf>
    <xf numFmtId="49" fontId="4" fillId="25" borderId="20" xfId="62" applyNumberFormat="1" applyFill="1" applyBorder="1" applyAlignment="1">
      <alignment vertical="center"/>
    </xf>
    <xf numFmtId="0" fontId="15" fillId="25" borderId="20" xfId="62" applyFont="1" applyFill="1" applyBorder="1"/>
    <xf numFmtId="0" fontId="16" fillId="31" borderId="20" xfId="62" applyFont="1" applyFill="1" applyBorder="1" applyAlignment="1">
      <alignment horizontal="center" vertical="center"/>
    </xf>
    <xf numFmtId="0" fontId="95" fillId="25" borderId="0" xfId="62" applyFont="1" applyFill="1" applyBorder="1" applyAlignment="1">
      <alignment horizontal="left" vertical="center"/>
    </xf>
    <xf numFmtId="0" fontId="81" fillId="24" borderId="0" xfId="40" applyFont="1" applyFill="1" applyBorder="1" applyAlignment="1">
      <alignment horizontal="left" indent="1"/>
    </xf>
    <xf numFmtId="0" fontId="83" fillId="25" borderId="0" xfId="62" applyFont="1" applyFill="1" applyBorder="1"/>
    <xf numFmtId="3" fontId="93" fillId="25" borderId="0" xfId="62" applyNumberFormat="1" applyFont="1" applyFill="1" applyBorder="1" applyAlignment="1">
      <alignment horizontal="right"/>
    </xf>
    <xf numFmtId="167" fontId="84" fillId="25" borderId="0" xfId="62" applyNumberFormat="1" applyFont="1" applyFill="1" applyBorder="1" applyAlignment="1">
      <alignment horizontal="center"/>
    </xf>
    <xf numFmtId="167" fontId="84" fillId="25" borderId="0" xfId="62" applyNumberFormat="1" applyFont="1" applyFill="1" applyBorder="1" applyAlignment="1">
      <alignment horizontal="right" indent="2"/>
    </xf>
    <xf numFmtId="167" fontId="81" fillId="25" borderId="0" xfId="62" applyNumberFormat="1" applyFont="1" applyFill="1" applyBorder="1" applyAlignment="1">
      <alignment horizontal="right" indent="1"/>
    </xf>
    <xf numFmtId="167" fontId="81" fillId="24" borderId="0" xfId="40" applyNumberFormat="1" applyFont="1" applyFill="1" applyBorder="1" applyAlignment="1">
      <alignment horizontal="center" wrapText="1"/>
    </xf>
    <xf numFmtId="167" fontId="81" fillId="24" borderId="0" xfId="40" applyNumberFormat="1" applyFont="1" applyFill="1" applyBorder="1" applyAlignment="1">
      <alignment horizontal="right" wrapText="1" indent="1"/>
    </xf>
    <xf numFmtId="0" fontId="84" fillId="25" borderId="0" xfId="62" applyFont="1" applyFill="1" applyBorder="1"/>
    <xf numFmtId="165" fontId="81" fillId="24" borderId="0" xfId="58" applyNumberFormat="1" applyFont="1" applyFill="1" applyBorder="1" applyAlignment="1">
      <alignment horizontal="center" wrapText="1"/>
    </xf>
    <xf numFmtId="167" fontId="84" fillId="24" borderId="0" xfId="40" applyNumberFormat="1" applyFont="1" applyFill="1" applyBorder="1" applyAlignment="1">
      <alignment horizontal="center" wrapText="1"/>
    </xf>
    <xf numFmtId="0" fontId="50" fillId="26" borderId="31" xfId="62" applyFont="1" applyFill="1" applyBorder="1" applyAlignment="1">
      <alignment vertical="center"/>
    </xf>
    <xf numFmtId="0" fontId="4" fillId="26" borderId="32" xfId="62" applyFont="1" applyFill="1" applyBorder="1" applyAlignment="1">
      <alignment vertical="center"/>
    </xf>
    <xf numFmtId="0" fontId="4" fillId="26" borderId="33" xfId="62" applyFont="1" applyFill="1" applyBorder="1" applyAlignment="1">
      <alignment vertical="center"/>
    </xf>
    <xf numFmtId="0" fontId="82" fillId="25" borderId="0" xfId="62" applyFont="1" applyFill="1" applyBorder="1" applyAlignment="1">
      <alignment vertical="center"/>
    </xf>
    <xf numFmtId="0" fontId="50" fillId="26" borderId="32" xfId="62" applyFont="1" applyFill="1" applyBorder="1" applyAlignment="1">
      <alignment vertical="center"/>
    </xf>
    <xf numFmtId="0" fontId="50" fillId="26" borderId="33" xfId="62" applyFont="1" applyFill="1" applyBorder="1" applyAlignment="1">
      <alignment vertical="center"/>
    </xf>
    <xf numFmtId="0" fontId="16" fillId="31" borderId="19" xfId="62" applyFont="1" applyFill="1" applyBorder="1" applyAlignment="1">
      <alignment horizontal="center" vertical="center"/>
    </xf>
    <xf numFmtId="0" fontId="0" fillId="0" borderId="18" xfId="0" applyBorder="1"/>
    <xf numFmtId="0" fontId="4" fillId="32" borderId="0" xfId="62" applyFill="1"/>
    <xf numFmtId="0" fontId="11" fillId="32" borderId="0" xfId="62" applyFont="1" applyFill="1" applyBorder="1" applyAlignment="1"/>
    <xf numFmtId="0" fontId="12" fillId="32" borderId="0" xfId="62" applyFont="1" applyFill="1" applyBorder="1" applyAlignment="1">
      <alignment horizontal="justify" vertical="top" wrapText="1"/>
    </xf>
    <xf numFmtId="0" fontId="4" fillId="32" borderId="0" xfId="62" applyFill="1" applyBorder="1"/>
    <xf numFmtId="0" fontId="101" fillId="32" borderId="0" xfId="62" applyFont="1" applyFill="1" applyBorder="1" applyAlignment="1">
      <alignment horizontal="right"/>
    </xf>
    <xf numFmtId="0" fontId="12" fillId="33" borderId="0" xfId="62" applyFont="1" applyFill="1" applyBorder="1" applyAlignment="1">
      <alignment horizontal="justify" vertical="top" wrapText="1"/>
    </xf>
    <xf numFmtId="0" fontId="4" fillId="33" borderId="0" xfId="62" applyFill="1" applyBorder="1"/>
    <xf numFmtId="0" fontId="18" fillId="33" borderId="0" xfId="62" applyFont="1" applyFill="1" applyBorder="1" applyAlignment="1">
      <alignment horizontal="right"/>
    </xf>
    <xf numFmtId="0" fontId="44" fillId="0" borderId="0" xfId="62" applyFont="1"/>
    <xf numFmtId="0" fontId="4" fillId="0" borderId="0" xfId="62" applyFont="1"/>
    <xf numFmtId="0" fontId="4" fillId="0" borderId="0" xfId="62" applyAlignment="1">
      <alignment horizontal="right"/>
    </xf>
    <xf numFmtId="0" fontId="45" fillId="0" borderId="0" xfId="62" applyFont="1"/>
    <xf numFmtId="0" fontId="42" fillId="0" borderId="0" xfId="62" applyFont="1"/>
    <xf numFmtId="0" fontId="4" fillId="33" borderId="0" xfId="62" applyFill="1"/>
    <xf numFmtId="0" fontId="22" fillId="33" borderId="0" xfId="62" applyFont="1" applyFill="1" applyBorder="1" applyAlignment="1">
      <alignment horizontal="center" vertical="center"/>
    </xf>
    <xf numFmtId="0" fontId="5" fillId="33" borderId="0" xfId="62" applyFont="1" applyFill="1" applyBorder="1"/>
    <xf numFmtId="164" fontId="20" fillId="33" borderId="0" xfId="62" applyNumberFormat="1" applyFont="1" applyFill="1" applyBorder="1" applyAlignment="1">
      <alignment horizontal="center"/>
    </xf>
    <xf numFmtId="164" fontId="14" fillId="33" borderId="0" xfId="40" applyNumberFormat="1" applyFont="1" applyFill="1" applyBorder="1" applyAlignment="1">
      <alignment horizontal="center" wrapText="1"/>
    </xf>
    <xf numFmtId="164" fontId="14" fillId="34" borderId="0" xfId="40" applyNumberFormat="1" applyFont="1" applyFill="1" applyBorder="1" applyAlignment="1">
      <alignment horizontal="center" wrapText="1"/>
    </xf>
    <xf numFmtId="0" fontId="14" fillId="33" borderId="0" xfId="62" applyFont="1" applyFill="1" applyBorder="1"/>
    <xf numFmtId="0" fontId="13" fillId="33" borderId="0" xfId="62" applyFont="1" applyFill="1" applyBorder="1" applyAlignment="1">
      <alignment horizontal="center"/>
    </xf>
    <xf numFmtId="0" fontId="4" fillId="33" borderId="0" xfId="62" applyFill="1" applyAlignment="1">
      <alignment horizontal="center" vertical="center"/>
    </xf>
    <xf numFmtId="0" fontId="12" fillId="35" borderId="0" xfId="62" applyFont="1" applyFill="1" applyBorder="1" applyAlignment="1">
      <alignment horizontal="justify" vertical="top" wrapText="1"/>
    </xf>
    <xf numFmtId="0" fontId="12" fillId="36" borderId="0" xfId="62" applyFont="1" applyFill="1" applyBorder="1" applyAlignment="1">
      <alignment horizontal="justify" vertical="top" wrapText="1"/>
    </xf>
    <xf numFmtId="0" fontId="14" fillId="36" borderId="0" xfId="62" applyFont="1" applyFill="1" applyBorder="1"/>
    <xf numFmtId="0" fontId="12" fillId="36" borderId="0" xfId="62" applyFont="1" applyFill="1" applyBorder="1"/>
    <xf numFmtId="0" fontId="4" fillId="36" borderId="0" xfId="62" applyFill="1"/>
    <xf numFmtId="0" fontId="4" fillId="36" borderId="0" xfId="62" applyFill="1" applyBorder="1"/>
    <xf numFmtId="0" fontId="4" fillId="36" borderId="0" xfId="62" applyFill="1" applyAlignment="1">
      <alignment vertical="center"/>
    </xf>
    <xf numFmtId="164" fontId="14" fillId="36" borderId="0" xfId="40" applyNumberFormat="1" applyFont="1" applyFill="1" applyBorder="1" applyAlignment="1">
      <alignment horizontal="center" wrapText="1"/>
    </xf>
    <xf numFmtId="164" fontId="13" fillId="36" borderId="0" xfId="40" applyNumberFormat="1" applyFont="1" applyFill="1" applyBorder="1" applyAlignment="1">
      <alignment horizontal="left" wrapText="1"/>
    </xf>
    <xf numFmtId="0" fontId="14" fillId="36" borderId="0" xfId="62" applyFont="1" applyFill="1" applyBorder="1" applyAlignment="1">
      <alignment vertical="center"/>
    </xf>
    <xf numFmtId="164" fontId="30" fillId="36" borderId="0" xfId="40" applyNumberFormat="1" applyFont="1" applyFill="1" applyBorder="1" applyAlignment="1">
      <alignment horizontal="left" vertical="center" wrapText="1"/>
    </xf>
    <xf numFmtId="0" fontId="15" fillId="36" borderId="0" xfId="62" applyFont="1" applyFill="1" applyBorder="1"/>
    <xf numFmtId="0" fontId="14" fillId="36" borderId="0" xfId="62" applyFont="1" applyFill="1" applyBorder="1" applyAlignment="1">
      <alignment vertical="center" wrapText="1"/>
    </xf>
    <xf numFmtId="0" fontId="30" fillId="36" borderId="0" xfId="62" applyFont="1" applyFill="1" applyBorder="1" applyAlignment="1">
      <alignment vertical="center"/>
    </xf>
    <xf numFmtId="0" fontId="4" fillId="36" borderId="38" xfId="62" applyFill="1" applyBorder="1"/>
    <xf numFmtId="0" fontId="14" fillId="36" borderId="38" xfId="62" applyFont="1" applyFill="1" applyBorder="1"/>
    <xf numFmtId="0" fontId="14" fillId="36" borderId="0" xfId="62" applyFont="1" applyFill="1" applyBorder="1" applyAlignment="1">
      <alignment horizontal="justify" vertical="top"/>
    </xf>
    <xf numFmtId="0" fontId="5" fillId="36" borderId="0" xfId="62" applyFont="1" applyFill="1" applyBorder="1"/>
    <xf numFmtId="164" fontId="20" fillId="36" borderId="0" xfId="62" applyNumberFormat="1" applyFont="1" applyFill="1" applyBorder="1" applyAlignment="1">
      <alignment horizontal="center"/>
    </xf>
    <xf numFmtId="0" fontId="12" fillId="36" borderId="38" xfId="62" applyFont="1" applyFill="1" applyBorder="1" applyAlignment="1">
      <alignment horizontal="justify" vertical="top" wrapText="1"/>
    </xf>
    <xf numFmtId="0" fontId="12" fillId="36" borderId="0" xfId="62" applyFont="1" applyFill="1" applyBorder="1" applyAlignment="1">
      <alignment horizontal="justify" vertical="center" wrapText="1"/>
    </xf>
    <xf numFmtId="0" fontId="26" fillId="36" borderId="38" xfId="62" applyFont="1" applyFill="1" applyBorder="1"/>
    <xf numFmtId="0" fontId="102" fillId="38" borderId="0" xfId="62" applyFont="1" applyFill="1" applyBorder="1" applyAlignment="1">
      <alignment horizontal="center" vertical="center"/>
    </xf>
    <xf numFmtId="0" fontId="4" fillId="36" borderId="39" xfId="62" applyFill="1" applyBorder="1"/>
    <xf numFmtId="0" fontId="4" fillId="31" borderId="30" xfId="62" applyFill="1" applyBorder="1"/>
    <xf numFmtId="0" fontId="4" fillId="30" borderId="14" xfId="62" applyFill="1" applyBorder="1"/>
    <xf numFmtId="0" fontId="4" fillId="36" borderId="40" xfId="62" applyFill="1" applyBorder="1"/>
    <xf numFmtId="0" fontId="4" fillId="36" borderId="14" xfId="62" applyFill="1" applyBorder="1"/>
    <xf numFmtId="0" fontId="0" fillId="0" borderId="41" xfId="0" applyFill="1" applyBorder="1"/>
    <xf numFmtId="164" fontId="19" fillId="24" borderId="43" xfId="40" applyNumberFormat="1" applyFont="1" applyFill="1" applyBorder="1" applyAlignment="1">
      <alignment horizontal="left" wrapText="1"/>
    </xf>
    <xf numFmtId="164" fontId="19" fillId="24" borderId="18" xfId="40" applyNumberFormat="1" applyFont="1" applyFill="1" applyBorder="1" applyAlignment="1">
      <alignment horizontal="left" wrapText="1"/>
    </xf>
    <xf numFmtId="164" fontId="14" fillId="24" borderId="18" xfId="40" applyNumberFormat="1" applyFont="1" applyFill="1" applyBorder="1" applyAlignment="1">
      <alignment horizontal="center" wrapText="1"/>
    </xf>
    <xf numFmtId="0" fontId="14" fillId="25" borderId="22" xfId="0" applyFont="1" applyFill="1" applyBorder="1"/>
    <xf numFmtId="0" fontId="14" fillId="25" borderId="21" xfId="0" applyFont="1" applyFill="1" applyBorder="1"/>
    <xf numFmtId="0" fontId="14" fillId="25" borderId="19" xfId="0" applyFont="1" applyFill="1" applyBorder="1"/>
    <xf numFmtId="164" fontId="14" fillId="24" borderId="19" xfId="40" applyNumberFormat="1" applyFont="1" applyFill="1" applyBorder="1" applyAlignment="1">
      <alignment horizontal="center" wrapText="1"/>
    </xf>
    <xf numFmtId="164" fontId="14" fillId="24" borderId="41" xfId="40" applyNumberFormat="1" applyFont="1" applyFill="1" applyBorder="1" applyAlignment="1">
      <alignment horizontal="center" readingOrder="1"/>
    </xf>
    <xf numFmtId="0" fontId="14" fillId="25" borderId="18" xfId="0" applyFont="1" applyFill="1" applyBorder="1" applyAlignment="1">
      <alignment readingOrder="1"/>
    </xf>
    <xf numFmtId="164" fontId="14" fillId="24" borderId="18" xfId="40" applyNumberFormat="1" applyFont="1" applyFill="1" applyBorder="1" applyAlignment="1">
      <alignment horizontal="center" readingOrder="1"/>
    </xf>
    <xf numFmtId="0" fontId="13" fillId="24" borderId="42" xfId="40" applyFont="1" applyFill="1" applyBorder="1" applyAlignment="1">
      <alignment horizontal="right" readingOrder="1"/>
    </xf>
    <xf numFmtId="0" fontId="14" fillId="25" borderId="23" xfId="0" applyFont="1" applyFill="1" applyBorder="1" applyAlignment="1">
      <alignment readingOrder="1"/>
    </xf>
    <xf numFmtId="0" fontId="19" fillId="25" borderId="20" xfId="0" applyFont="1" applyFill="1" applyBorder="1" applyAlignment="1">
      <alignment horizontal="left" indent="1" readingOrder="1"/>
    </xf>
    <xf numFmtId="164" fontId="14" fillId="24" borderId="23" xfId="40" applyNumberFormat="1" applyFont="1" applyFill="1" applyBorder="1" applyAlignment="1">
      <alignment horizontal="center" readingOrder="1"/>
    </xf>
    <xf numFmtId="164" fontId="14" fillId="24" borderId="22" xfId="40" applyNumberFormat="1" applyFont="1" applyFill="1" applyBorder="1" applyAlignment="1">
      <alignment horizontal="center" readingOrder="1"/>
    </xf>
    <xf numFmtId="164" fontId="14" fillId="24" borderId="20" xfId="40" applyNumberFormat="1" applyFont="1" applyFill="1" applyBorder="1" applyAlignment="1">
      <alignment horizontal="center" readingOrder="1"/>
    </xf>
    <xf numFmtId="0" fontId="0" fillId="0" borderId="0" xfId="0" applyBorder="1" applyAlignment="1">
      <alignment readingOrder="2"/>
    </xf>
    <xf numFmtId="0" fontId="11" fillId="25" borderId="22" xfId="0" applyFont="1" applyFill="1" applyBorder="1" applyAlignment="1">
      <alignment readingOrder="1"/>
    </xf>
    <xf numFmtId="0" fontId="0" fillId="25" borderId="22" xfId="0" applyFill="1" applyBorder="1" applyAlignment="1">
      <alignment readingOrder="1"/>
    </xf>
    <xf numFmtId="0" fontId="0" fillId="25" borderId="21" xfId="0" applyFill="1" applyBorder="1" applyAlignment="1">
      <alignment readingOrder="1"/>
    </xf>
    <xf numFmtId="0" fontId="5" fillId="25" borderId="19" xfId="0" applyFont="1" applyFill="1" applyBorder="1" applyAlignment="1">
      <alignment readingOrder="1"/>
    </xf>
    <xf numFmtId="0" fontId="11" fillId="25" borderId="0" xfId="0" applyFont="1" applyFill="1" applyBorder="1" applyAlignment="1">
      <alignment horizontal="left" readingOrder="1"/>
    </xf>
    <xf numFmtId="0" fontId="0" fillId="36" borderId="0" xfId="0" applyFill="1"/>
    <xf numFmtId="0" fontId="0" fillId="36" borderId="0" xfId="0" applyFill="1" applyBorder="1"/>
    <xf numFmtId="0" fontId="14" fillId="36" borderId="0" xfId="0" applyFont="1" applyFill="1" applyBorder="1"/>
    <xf numFmtId="0" fontId="13" fillId="37" borderId="0" xfId="40" applyFont="1" applyFill="1" applyBorder="1"/>
    <xf numFmtId="0" fontId="32" fillId="25" borderId="20" xfId="0" applyFont="1" applyFill="1" applyBorder="1" applyAlignment="1">
      <alignment vertical="center"/>
    </xf>
    <xf numFmtId="3" fontId="14" fillId="25" borderId="0" xfId="59" applyNumberFormat="1" applyFont="1" applyFill="1" applyBorder="1" applyAlignment="1">
      <alignment horizontal="right"/>
    </xf>
    <xf numFmtId="167" fontId="14" fillId="25" borderId="0" xfId="59" applyNumberFormat="1" applyFont="1" applyFill="1" applyBorder="1" applyAlignment="1">
      <alignment horizontal="right"/>
    </xf>
    <xf numFmtId="0" fontId="32" fillId="25" borderId="20" xfId="0" applyFont="1" applyFill="1" applyBorder="1"/>
    <xf numFmtId="3" fontId="14" fillId="25" borderId="0" xfId="59" applyNumberFormat="1" applyFont="1" applyFill="1" applyBorder="1"/>
    <xf numFmtId="0" fontId="0" fillId="25" borderId="21" xfId="51" applyFont="1" applyFill="1" applyBorder="1"/>
    <xf numFmtId="0" fontId="0" fillId="26" borderId="0" xfId="51" applyFont="1" applyFill="1" applyBorder="1"/>
    <xf numFmtId="0" fontId="0" fillId="25" borderId="19" xfId="51" applyFont="1" applyFill="1" applyBorder="1"/>
    <xf numFmtId="49" fontId="7" fillId="25" borderId="19" xfId="51" applyNumberFormat="1" applyFont="1" applyFill="1" applyBorder="1"/>
    <xf numFmtId="0" fontId="12" fillId="26" borderId="19" xfId="51" applyFont="1" applyFill="1" applyBorder="1"/>
    <xf numFmtId="0" fontId="7" fillId="26" borderId="19" xfId="51" applyFont="1" applyFill="1" applyBorder="1"/>
    <xf numFmtId="0" fontId="30" fillId="26" borderId="19" xfId="51" applyFont="1" applyFill="1" applyBorder="1"/>
    <xf numFmtId="0" fontId="52" fillId="26" borderId="19" xfId="51" applyFont="1" applyFill="1" applyBorder="1" applyAlignment="1">
      <alignment horizontal="center"/>
    </xf>
    <xf numFmtId="0" fontId="4" fillId="26" borderId="0" xfId="51" applyFont="1" applyFill="1" applyBorder="1"/>
    <xf numFmtId="0" fontId="50" fillId="26" borderId="0" xfId="51" applyFont="1" applyFill="1" applyBorder="1"/>
    <xf numFmtId="0" fontId="8" fillId="26" borderId="19" xfId="51" applyFont="1" applyFill="1" applyBorder="1"/>
    <xf numFmtId="0" fontId="74" fillId="26" borderId="0" xfId="51" applyFont="1" applyFill="1" applyBorder="1"/>
    <xf numFmtId="0" fontId="75" fillId="26" borderId="19" xfId="51" applyFont="1" applyFill="1" applyBorder="1"/>
    <xf numFmtId="0" fontId="69" fillId="26" borderId="19" xfId="51" applyFont="1" applyFill="1" applyBorder="1"/>
    <xf numFmtId="0" fontId="11" fillId="25" borderId="19" xfId="51" applyFont="1" applyFill="1" applyBorder="1"/>
    <xf numFmtId="0" fontId="7" fillId="25" borderId="19" xfId="51" applyFont="1" applyFill="1" applyBorder="1"/>
    <xf numFmtId="0" fontId="69" fillId="25" borderId="19" xfId="51" applyFont="1" applyFill="1" applyBorder="1"/>
    <xf numFmtId="0" fontId="81" fillId="24" borderId="0" xfId="40" applyFont="1" applyFill="1" applyBorder="1" applyAlignment="1">
      <alignment vertical="center"/>
    </xf>
    <xf numFmtId="165" fontId="81" fillId="27" borderId="0" xfId="40" applyNumberFormat="1" applyFont="1" applyFill="1" applyBorder="1" applyAlignment="1">
      <alignment horizontal="right"/>
    </xf>
    <xf numFmtId="0" fontId="32" fillId="25" borderId="19" xfId="0" applyFont="1" applyFill="1" applyBorder="1" applyAlignment="1">
      <alignment vertical="center"/>
    </xf>
    <xf numFmtId="0" fontId="32" fillId="25" borderId="19" xfId="0" applyFont="1" applyFill="1" applyBorder="1"/>
    <xf numFmtId="0" fontId="29" fillId="25" borderId="19" xfId="0" applyFont="1" applyFill="1" applyBorder="1"/>
    <xf numFmtId="0" fontId="29" fillId="25" borderId="20" xfId="0" applyFont="1" applyFill="1" applyBorder="1"/>
    <xf numFmtId="0" fontId="31" fillId="27" borderId="0" xfId="40" applyFont="1" applyFill="1" applyBorder="1" applyAlignment="1">
      <alignment horizontal="left" vertical="top" wrapText="1"/>
    </xf>
    <xf numFmtId="0" fontId="11" fillId="26" borderId="41" xfId="0" applyFont="1" applyFill="1" applyBorder="1" applyAlignment="1">
      <alignment horizontal="center" vertical="center"/>
    </xf>
    <xf numFmtId="0" fontId="11" fillId="26" borderId="41" xfId="0" applyFont="1" applyFill="1" applyBorder="1" applyAlignment="1">
      <alignment horizontal="center" vertical="center" readingOrder="1"/>
    </xf>
    <xf numFmtId="0" fontId="18" fillId="26" borderId="41" xfId="0" applyFont="1" applyFill="1" applyBorder="1" applyAlignment="1">
      <alignment horizontal="center" vertical="center"/>
    </xf>
    <xf numFmtId="164" fontId="14" fillId="38" borderId="39" xfId="40" applyNumberFormat="1" applyFont="1" applyFill="1" applyBorder="1" applyAlignment="1">
      <alignment horizontal="center" wrapText="1"/>
    </xf>
    <xf numFmtId="0" fontId="14" fillId="36" borderId="0" xfId="62" applyFont="1" applyFill="1" applyBorder="1" applyAlignment="1">
      <alignment horizontal="left" vertical="center"/>
    </xf>
    <xf numFmtId="0" fontId="12" fillId="36" borderId="0" xfId="62" applyFont="1" applyFill="1" applyBorder="1" applyAlignment="1">
      <alignment horizontal="left" vertical="center"/>
    </xf>
    <xf numFmtId="0" fontId="19" fillId="25" borderId="0" xfId="0" applyFont="1" applyFill="1" applyBorder="1" applyAlignment="1"/>
    <xf numFmtId="0" fontId="13" fillId="25" borderId="0" xfId="0" applyFont="1" applyFill="1" applyBorder="1" applyAlignment="1">
      <alignment horizontal="center"/>
    </xf>
    <xf numFmtId="0" fontId="13" fillId="39" borderId="0" xfId="40" applyFont="1" applyFill="1" applyBorder="1"/>
    <xf numFmtId="0" fontId="13" fillId="41" borderId="0" xfId="40" applyFont="1" applyFill="1" applyBorder="1"/>
    <xf numFmtId="0" fontId="13" fillId="31" borderId="0" xfId="0" applyFont="1" applyFill="1" applyBorder="1"/>
    <xf numFmtId="0" fontId="0" fillId="35" borderId="0" xfId="0" applyFill="1" applyBorder="1"/>
    <xf numFmtId="0" fontId="13" fillId="40" borderId="0" xfId="40" applyFont="1" applyFill="1" applyBorder="1"/>
    <xf numFmtId="0" fontId="14" fillId="35" borderId="0" xfId="0" applyFont="1" applyFill="1" applyBorder="1"/>
    <xf numFmtId="0" fontId="30" fillId="35" borderId="0" xfId="0" applyFont="1" applyFill="1" applyBorder="1"/>
    <xf numFmtId="0" fontId="13" fillId="35" borderId="0" xfId="0" applyFont="1" applyFill="1" applyBorder="1"/>
    <xf numFmtId="0" fontId="0" fillId="35" borderId="18" xfId="0" applyFill="1" applyBorder="1"/>
    <xf numFmtId="0" fontId="13" fillId="35" borderId="18" xfId="0" applyFont="1" applyFill="1" applyBorder="1"/>
    <xf numFmtId="0" fontId="14" fillId="35" borderId="18" xfId="0" applyFont="1" applyFill="1" applyBorder="1"/>
    <xf numFmtId="0" fontId="106" fillId="35" borderId="0" xfId="68" applyFont="1" applyFill="1" applyBorder="1" applyAlignment="1" applyProtection="1"/>
    <xf numFmtId="0" fontId="107" fillId="40" borderId="0" xfId="40" applyFont="1" applyFill="1" applyBorder="1"/>
    <xf numFmtId="0" fontId="4" fillId="29" borderId="47" xfId="62" applyFill="1" applyBorder="1"/>
    <xf numFmtId="3" fontId="81" fillId="25" borderId="0" xfId="59" applyNumberFormat="1" applyFont="1" applyFill="1" applyBorder="1" applyAlignment="1">
      <alignment horizontal="right"/>
    </xf>
    <xf numFmtId="0" fontId="0" fillId="26" borderId="0" xfId="51" applyFont="1" applyFill="1" applyBorder="1" applyAlignment="1">
      <alignment vertical="center"/>
    </xf>
    <xf numFmtId="0" fontId="15" fillId="26" borderId="0" xfId="51" applyFont="1" applyFill="1" applyBorder="1"/>
    <xf numFmtId="0" fontId="26" fillId="26" borderId="0" xfId="51" applyFont="1" applyFill="1" applyBorder="1"/>
    <xf numFmtId="0" fontId="52" fillId="26" borderId="0" xfId="51" applyFont="1" applyFill="1" applyBorder="1" applyAlignment="1">
      <alignment horizontal="center"/>
    </xf>
    <xf numFmtId="0" fontId="109" fillId="27" borderId="0" xfId="61" applyFont="1" applyFill="1" applyBorder="1" applyAlignment="1">
      <alignment horizontal="left" indent="1"/>
    </xf>
    <xf numFmtId="0" fontId="66" fillId="26" borderId="0" xfId="51" applyFont="1" applyFill="1" applyBorder="1"/>
    <xf numFmtId="0" fontId="110" fillId="26" borderId="0" xfId="51" applyFont="1" applyFill="1" applyBorder="1"/>
    <xf numFmtId="0" fontId="11" fillId="26" borderId="0" xfId="51" applyFont="1" applyFill="1" applyBorder="1"/>
    <xf numFmtId="0" fontId="107" fillId="27" borderId="0" xfId="61" applyFont="1" applyFill="1" applyBorder="1" applyAlignment="1">
      <alignment horizontal="left" indent="1"/>
    </xf>
    <xf numFmtId="0" fontId="86" fillId="26" borderId="15" xfId="62" applyFont="1" applyFill="1" applyBorder="1" applyAlignment="1">
      <alignment vertical="center"/>
    </xf>
    <xf numFmtId="3" fontId="81" fillId="24" borderId="0" xfId="40" applyNumberFormat="1" applyFont="1" applyFill="1" applyBorder="1" applyAlignment="1">
      <alignment horizontal="right" wrapText="1"/>
    </xf>
    <xf numFmtId="3" fontId="81" fillId="24" borderId="0" xfId="40" applyNumberFormat="1" applyFont="1" applyFill="1" applyBorder="1" applyAlignment="1">
      <alignment horizontal="right" vertical="center" wrapText="1"/>
    </xf>
    <xf numFmtId="0" fontId="50" fillId="26" borderId="33" xfId="63" applyFont="1" applyFill="1" applyBorder="1" applyAlignment="1">
      <alignment horizontal="left" vertical="center"/>
    </xf>
    <xf numFmtId="0" fontId="86" fillId="26" borderId="15" xfId="0" applyFont="1" applyFill="1" applyBorder="1" applyAlignment="1">
      <alignment vertical="center"/>
    </xf>
    <xf numFmtId="0" fontId="15" fillId="26" borderId="16" xfId="62" applyFont="1" applyFill="1" applyBorder="1" applyAlignment="1">
      <alignment vertical="center"/>
    </xf>
    <xf numFmtId="0" fontId="6" fillId="26" borderId="16" xfId="62" applyFont="1" applyFill="1" applyBorder="1" applyAlignment="1">
      <alignment vertical="center"/>
    </xf>
    <xf numFmtId="0" fontId="6" fillId="26" borderId="17" xfId="62" applyFont="1" applyFill="1" applyBorder="1" applyAlignment="1">
      <alignment vertical="center"/>
    </xf>
    <xf numFmtId="0" fontId="16" fillId="30" borderId="50" xfId="62" applyFont="1" applyFill="1" applyBorder="1" applyAlignment="1">
      <alignment horizontal="center" vertical="center"/>
    </xf>
    <xf numFmtId="0" fontId="11" fillId="25" borderId="0" xfId="62" applyFont="1" applyFill="1" applyBorder="1" applyAlignment="1">
      <alignment horizontal="left"/>
    </xf>
    <xf numFmtId="164" fontId="94" fillId="25" borderId="0" xfId="40" applyNumberFormat="1" applyFont="1" applyFill="1" applyBorder="1" applyAlignment="1">
      <alignment horizontal="right" wrapText="1"/>
    </xf>
    <xf numFmtId="164" fontId="94" fillId="26" borderId="0" xfId="40" applyNumberFormat="1" applyFont="1" applyFill="1" applyBorder="1" applyAlignment="1">
      <alignment horizontal="right" wrapText="1"/>
    </xf>
    <xf numFmtId="0" fontId="16" fillId="31" borderId="19" xfId="63" applyFont="1" applyFill="1" applyBorder="1" applyAlignment="1">
      <alignment horizontal="center" vertical="center"/>
    </xf>
    <xf numFmtId="0" fontId="13" fillId="25" borderId="0" xfId="62" applyFont="1" applyFill="1" applyBorder="1" applyAlignment="1">
      <alignment horizontal="center"/>
    </xf>
    <xf numFmtId="0" fontId="4" fillId="25" borderId="0" xfId="70" applyFill="1"/>
    <xf numFmtId="0" fontId="4" fillId="25" borderId="18" xfId="70" applyFill="1" applyBorder="1" applyAlignment="1">
      <alignment horizontal="left"/>
    </xf>
    <xf numFmtId="0" fontId="5" fillId="25" borderId="18" xfId="70" applyFont="1" applyFill="1" applyBorder="1"/>
    <xf numFmtId="0" fontId="5" fillId="0" borderId="18" xfId="70" applyFont="1" applyBorder="1"/>
    <xf numFmtId="0" fontId="4" fillId="25" borderId="18" xfId="70" applyFill="1" applyBorder="1"/>
    <xf numFmtId="0" fontId="4" fillId="0" borderId="0" xfId="70"/>
    <xf numFmtId="0" fontId="10" fillId="25" borderId="0" xfId="70" applyFont="1" applyFill="1" applyBorder="1" applyAlignment="1">
      <alignment horizontal="left"/>
    </xf>
    <xf numFmtId="0" fontId="5" fillId="25" borderId="0" xfId="70" applyFont="1" applyFill="1" applyBorder="1"/>
    <xf numFmtId="0" fontId="14" fillId="25" borderId="0" xfId="70" applyFont="1" applyFill="1" applyBorder="1"/>
    <xf numFmtId="0" fontId="4" fillId="25" borderId="21" xfId="70" applyFill="1" applyBorder="1"/>
    <xf numFmtId="0" fontId="4" fillId="25" borderId="0" xfId="70" applyFill="1" applyBorder="1"/>
    <xf numFmtId="0" fontId="7" fillId="25" borderId="19" xfId="70" applyFont="1" applyFill="1" applyBorder="1"/>
    <xf numFmtId="0" fontId="4" fillId="25" borderId="0" xfId="70" applyFill="1" applyAlignment="1">
      <alignment vertical="center"/>
    </xf>
    <xf numFmtId="0" fontId="4" fillId="25" borderId="0" xfId="70" applyFill="1" applyBorder="1" applyAlignment="1">
      <alignment vertical="center"/>
    </xf>
    <xf numFmtId="0" fontId="4" fillId="0" borderId="0" xfId="70" applyAlignment="1">
      <alignment vertical="center"/>
    </xf>
    <xf numFmtId="0" fontId="12" fillId="25" borderId="0" xfId="70" applyFont="1" applyFill="1" applyBorder="1"/>
    <xf numFmtId="0" fontId="5" fillId="0" borderId="0" xfId="70" applyFont="1"/>
    <xf numFmtId="0" fontId="13" fillId="25" borderId="0" xfId="70" applyFont="1" applyFill="1" applyBorder="1" applyAlignment="1"/>
    <xf numFmtId="0" fontId="13" fillId="25" borderId="0" xfId="70" applyFont="1" applyFill="1" applyBorder="1" applyAlignment="1">
      <alignment horizontal="center"/>
    </xf>
    <xf numFmtId="0" fontId="12" fillId="25" borderId="0" xfId="70" applyFont="1" applyFill="1" applyBorder="1" applyAlignment="1">
      <alignment vertical="center"/>
    </xf>
    <xf numFmtId="0" fontId="32" fillId="25" borderId="0" xfId="70" applyFont="1" applyFill="1"/>
    <xf numFmtId="0" fontId="32" fillId="25" borderId="0" xfId="70" applyFont="1" applyFill="1" applyBorder="1"/>
    <xf numFmtId="3" fontId="35" fillId="25" borderId="0" xfId="70" applyNumberFormat="1" applyFont="1" applyFill="1" applyBorder="1" applyAlignment="1">
      <alignment horizontal="right"/>
    </xf>
    <xf numFmtId="0" fontId="32" fillId="0" borderId="0" xfId="70" applyFont="1"/>
    <xf numFmtId="0" fontId="13" fillId="25" borderId="0" xfId="70" applyFont="1" applyFill="1" applyBorder="1"/>
    <xf numFmtId="0" fontId="14" fillId="25" borderId="0" xfId="70" applyFont="1" applyFill="1" applyBorder="1" applyAlignment="1">
      <alignment horizontal="left" indent="2"/>
    </xf>
    <xf numFmtId="3" fontId="14" fillId="26" borderId="0" xfId="70" applyNumberFormat="1" applyFont="1" applyFill="1"/>
    <xf numFmtId="0" fontId="14" fillId="25" borderId="0" xfId="70" applyFont="1" applyFill="1" applyBorder="1" applyAlignment="1">
      <alignment horizontal="right"/>
    </xf>
    <xf numFmtId="0" fontId="34" fillId="25" borderId="19" xfId="70" applyFont="1" applyFill="1" applyBorder="1"/>
    <xf numFmtId="0" fontId="14" fillId="26" borderId="0" xfId="70" applyFont="1" applyFill="1" applyBorder="1"/>
    <xf numFmtId="0" fontId="4" fillId="0" borderId="0" xfId="70" applyFill="1"/>
    <xf numFmtId="0" fontId="4" fillId="25" borderId="0" xfId="70" applyFill="1" applyAlignment="1">
      <alignment vertical="top"/>
    </xf>
    <xf numFmtId="0" fontId="4" fillId="25" borderId="0" xfId="70" applyFill="1" applyBorder="1" applyAlignment="1">
      <alignment vertical="top"/>
    </xf>
    <xf numFmtId="0" fontId="7" fillId="25" borderId="19" xfId="70" applyFont="1" applyFill="1" applyBorder="1" applyAlignment="1">
      <alignment vertical="top"/>
    </xf>
    <xf numFmtId="0" fontId="53" fillId="25" borderId="0" xfId="70" applyFont="1" applyFill="1" applyBorder="1" applyAlignment="1">
      <alignment vertical="top" wrapText="1"/>
    </xf>
    <xf numFmtId="0" fontId="4" fillId="0" borderId="0" xfId="70" applyAlignment="1">
      <alignment vertical="top"/>
    </xf>
    <xf numFmtId="0" fontId="53" fillId="25" borderId="0" xfId="70" applyFont="1" applyFill="1" applyBorder="1" applyAlignment="1">
      <alignment wrapText="1"/>
    </xf>
    <xf numFmtId="0" fontId="13" fillId="25" borderId="0" xfId="70" applyFont="1" applyFill="1" applyBorder="1" applyAlignment="1">
      <alignment horizontal="right"/>
    </xf>
    <xf numFmtId="0" fontId="4" fillId="25" borderId="0" xfId="70" applyFill="1" applyAlignment="1"/>
    <xf numFmtId="0" fontId="4" fillId="25" borderId="0" xfId="70" applyFill="1" applyBorder="1" applyAlignment="1"/>
    <xf numFmtId="3" fontId="81" fillId="26" borderId="0" xfId="70" applyNumberFormat="1" applyFont="1" applyFill="1" applyBorder="1" applyAlignment="1">
      <alignment horizontal="right"/>
    </xf>
    <xf numFmtId="0" fontId="7" fillId="25" borderId="19" xfId="70" applyFont="1" applyFill="1" applyBorder="1" applyAlignment="1"/>
    <xf numFmtId="0" fontId="4" fillId="0" borderId="0" xfId="70" applyAlignment="1"/>
    <xf numFmtId="0" fontId="7" fillId="25" borderId="19" xfId="70" applyFont="1" applyFill="1" applyBorder="1" applyAlignment="1">
      <alignment vertical="center"/>
    </xf>
    <xf numFmtId="3" fontId="113" fillId="26" borderId="0" xfId="70" applyNumberFormat="1" applyFont="1" applyFill="1" applyBorder="1" applyAlignment="1">
      <alignment horizontal="right"/>
    </xf>
    <xf numFmtId="4" fontId="14" fillId="26" borderId="0" xfId="70" applyNumberFormat="1" applyFont="1" applyFill="1" applyBorder="1" applyAlignment="1">
      <alignment horizontal="right"/>
    </xf>
    <xf numFmtId="0" fontId="12" fillId="26" borderId="0" xfId="70" applyFont="1" applyFill="1" applyBorder="1"/>
    <xf numFmtId="0" fontId="13" fillId="26" borderId="0" xfId="70" applyFont="1" applyFill="1" applyBorder="1" applyAlignment="1">
      <alignment horizontal="right"/>
    </xf>
    <xf numFmtId="0" fontId="31" fillId="25" borderId="0" xfId="70" applyFont="1" applyFill="1" applyBorder="1" applyAlignment="1">
      <alignment vertical="center"/>
    </xf>
    <xf numFmtId="0" fontId="84" fillId="25" borderId="0" xfId="70" applyFont="1" applyFill="1" applyBorder="1" applyAlignment="1">
      <alignment horizontal="left" vertical="center"/>
    </xf>
    <xf numFmtId="0" fontId="16" fillId="38" borderId="19" xfId="70" applyFont="1" applyFill="1" applyBorder="1" applyAlignment="1">
      <alignment horizontal="center" vertical="center"/>
    </xf>
    <xf numFmtId="0" fontId="14" fillId="0" borderId="0" xfId="70" applyFont="1"/>
    <xf numFmtId="0" fontId="4" fillId="0" borderId="0" xfId="62" applyBorder="1"/>
    <xf numFmtId="164" fontId="14" fillId="27" borderId="0" xfId="40" applyNumberFormat="1" applyFont="1" applyFill="1" applyBorder="1" applyAlignment="1">
      <alignment horizontal="center" wrapText="1"/>
    </xf>
    <xf numFmtId="0" fontId="4" fillId="26" borderId="0" xfId="71" applyFill="1" applyBorder="1"/>
    <xf numFmtId="0" fontId="4" fillId="25" borderId="21" xfId="72" applyFill="1" applyBorder="1"/>
    <xf numFmtId="0" fontId="4" fillId="25" borderId="19" xfId="72" applyFill="1" applyBorder="1"/>
    <xf numFmtId="0" fontId="57" fillId="0" borderId="0" xfId="70" applyFont="1"/>
    <xf numFmtId="0" fontId="4" fillId="25" borderId="22" xfId="70" applyFill="1" applyBorder="1"/>
    <xf numFmtId="0" fontId="13" fillId="26" borderId="11" xfId="70" applyFont="1" applyFill="1" applyBorder="1" applyAlignment="1">
      <alignment horizontal="center"/>
    </xf>
    <xf numFmtId="0" fontId="4" fillId="26" borderId="0" xfId="70" applyFill="1" applyBorder="1"/>
    <xf numFmtId="0" fontId="13" fillId="24" borderId="0" xfId="40" applyFont="1" applyFill="1" applyBorder="1" applyAlignment="1">
      <alignment vertical="center"/>
    </xf>
    <xf numFmtId="164" fontId="18" fillId="25" borderId="0" xfId="40" applyNumberFormat="1" applyFont="1" applyFill="1" applyBorder="1" applyAlignment="1">
      <alignment horizontal="right" vertical="center" wrapText="1"/>
    </xf>
    <xf numFmtId="164" fontId="18" fillId="26" borderId="0" xfId="40" applyNumberFormat="1" applyFont="1" applyFill="1" applyBorder="1" applyAlignment="1">
      <alignment horizontal="right" vertical="center" wrapText="1"/>
    </xf>
    <xf numFmtId="0" fontId="13" fillId="24" borderId="0" xfId="40" applyFont="1" applyFill="1" applyBorder="1" applyAlignment="1">
      <alignment horizontal="justify" vertical="center"/>
    </xf>
    <xf numFmtId="0" fontId="13" fillId="27" borderId="0" xfId="40" applyFont="1" applyFill="1" applyBorder="1" applyAlignment="1">
      <alignment horizontal="left"/>
    </xf>
    <xf numFmtId="0" fontId="15" fillId="25" borderId="0" xfId="70" applyFont="1" applyFill="1" applyBorder="1"/>
    <xf numFmtId="0" fontId="18" fillId="27" borderId="0" xfId="40" applyFont="1" applyFill="1" applyBorder="1" applyAlignment="1">
      <alignment horizontal="left" indent="1"/>
    </xf>
    <xf numFmtId="0" fontId="13" fillId="26" borderId="0" xfId="70" applyFont="1" applyFill="1" applyBorder="1" applyAlignment="1">
      <alignment horizontal="left"/>
    </xf>
    <xf numFmtId="0" fontId="4" fillId="0" borderId="0" xfId="70" applyBorder="1"/>
    <xf numFmtId="0" fontId="4" fillId="25" borderId="20" xfId="70" applyFill="1" applyBorder="1"/>
    <xf numFmtId="0" fontId="14" fillId="27" borderId="0" xfId="40" applyFont="1" applyFill="1" applyBorder="1" applyAlignment="1">
      <alignment horizontal="left"/>
    </xf>
    <xf numFmtId="0" fontId="18" fillId="25" borderId="0" xfId="70" applyFont="1" applyFill="1" applyBorder="1" applyAlignment="1">
      <alignment horizontal="left"/>
    </xf>
    <xf numFmtId="0" fontId="18" fillId="26" borderId="0" xfId="70" applyFont="1" applyFill="1" applyBorder="1" applyAlignment="1">
      <alignment horizontal="right"/>
    </xf>
    <xf numFmtId="167" fontId="94" fillId="26" borderId="0" xfId="40" applyNumberFormat="1" applyFont="1" applyFill="1" applyBorder="1" applyAlignment="1">
      <alignment horizontal="right" wrapText="1"/>
    </xf>
    <xf numFmtId="0" fontId="31" fillId="25" borderId="0" xfId="70" applyFont="1" applyFill="1" applyBorder="1"/>
    <xf numFmtId="0" fontId="0" fillId="26" borderId="0" xfId="0" applyFill="1"/>
    <xf numFmtId="0" fontId="16" fillId="30" borderId="54" xfId="52" applyFont="1" applyFill="1" applyBorder="1" applyAlignment="1">
      <alignment horizontal="center" vertical="center"/>
    </xf>
    <xf numFmtId="0" fontId="13" fillId="25" borderId="11" xfId="62" applyFont="1" applyFill="1" applyBorder="1" applyAlignment="1">
      <alignment horizontal="center"/>
    </xf>
    <xf numFmtId="0" fontId="14" fillId="25" borderId="0" xfId="62" applyFont="1" applyFill="1" applyBorder="1" applyAlignment="1">
      <alignment horizontal="left" indent="1"/>
    </xf>
    <xf numFmtId="0" fontId="81" fillId="25" borderId="0" xfId="62" applyFont="1" applyFill="1" applyBorder="1" applyAlignment="1">
      <alignment horizontal="left"/>
    </xf>
    <xf numFmtId="0" fontId="11" fillId="25" borderId="0" xfId="70" applyFont="1" applyFill="1" applyBorder="1" applyAlignment="1">
      <alignment horizontal="right"/>
    </xf>
    <xf numFmtId="0" fontId="55" fillId="25" borderId="0" xfId="70" applyFont="1" applyFill="1"/>
    <xf numFmtId="0" fontId="55" fillId="25" borderId="20" xfId="70" applyFont="1" applyFill="1" applyBorder="1"/>
    <xf numFmtId="1" fontId="94" fillId="26" borderId="0" xfId="70" applyNumberFormat="1" applyFont="1" applyFill="1" applyBorder="1" applyAlignment="1">
      <alignment horizontal="right"/>
    </xf>
    <xf numFmtId="0" fontId="55" fillId="25" borderId="0" xfId="70" applyFont="1" applyFill="1" applyBorder="1"/>
    <xf numFmtId="0" fontId="55" fillId="0" borderId="0" xfId="70" applyFont="1"/>
    <xf numFmtId="0" fontId="15" fillId="25" borderId="0" xfId="70" applyFont="1" applyFill="1"/>
    <xf numFmtId="0" fontId="15" fillId="25" borderId="20" xfId="70" applyFont="1" applyFill="1" applyBorder="1"/>
    <xf numFmtId="1" fontId="18" fillId="26" borderId="0" xfId="70" applyNumberFormat="1" applyFont="1" applyFill="1" applyBorder="1" applyAlignment="1">
      <alignment horizontal="right"/>
    </xf>
    <xf numFmtId="0" fontId="15" fillId="0" borderId="0" xfId="70" applyFont="1"/>
    <xf numFmtId="0" fontId="14" fillId="26" borderId="0" xfId="70" applyFont="1" applyFill="1" applyBorder="1" applyAlignment="1">
      <alignment horizontal="left"/>
    </xf>
    <xf numFmtId="0" fontId="57" fillId="25" borderId="0" xfId="70" applyFont="1" applyFill="1"/>
    <xf numFmtId="0" fontId="85" fillId="25" borderId="20" xfId="70" applyFont="1" applyFill="1" applyBorder="1"/>
    <xf numFmtId="0" fontId="90" fillId="25" borderId="0" xfId="70" applyFont="1" applyFill="1" applyBorder="1" applyAlignment="1">
      <alignment horizontal="left"/>
    </xf>
    <xf numFmtId="0" fontId="31" fillId="25" borderId="0" xfId="70" applyFont="1" applyFill="1"/>
    <xf numFmtId="0" fontId="92" fillId="25" borderId="20" xfId="70" applyFont="1" applyFill="1" applyBorder="1"/>
    <xf numFmtId="3" fontId="94" fillId="26" borderId="0" xfId="70" applyNumberFormat="1" applyFont="1" applyFill="1" applyBorder="1" applyAlignment="1">
      <alignment horizontal="right"/>
    </xf>
    <xf numFmtId="0" fontId="31" fillId="0" borderId="0" xfId="70" applyFont="1"/>
    <xf numFmtId="3" fontId="18" fillId="26" borderId="0" xfId="70" applyNumberFormat="1" applyFont="1" applyFill="1" applyBorder="1" applyAlignment="1">
      <alignment horizontal="right"/>
    </xf>
    <xf numFmtId="3" fontId="7" fillId="25" borderId="0" xfId="70" applyNumberFormat="1" applyFont="1" applyFill="1" applyBorder="1"/>
    <xf numFmtId="0" fontId="82" fillId="25" borderId="20" xfId="70" applyFont="1" applyFill="1" applyBorder="1"/>
    <xf numFmtId="0" fontId="31" fillId="25" borderId="0" xfId="70" applyFont="1" applyFill="1" applyBorder="1" applyAlignment="1"/>
    <xf numFmtId="0" fontId="57" fillId="25" borderId="0" xfId="70" applyFont="1" applyFill="1" applyBorder="1" applyAlignment="1"/>
    <xf numFmtId="0" fontId="4" fillId="26" borderId="20" xfId="70" applyFill="1" applyBorder="1"/>
    <xf numFmtId="0" fontId="58" fillId="26" borderId="0" xfId="70" applyFont="1" applyFill="1" applyBorder="1" applyAlignment="1"/>
    <xf numFmtId="0" fontId="31" fillId="26" borderId="0" xfId="70" applyFont="1" applyFill="1" applyBorder="1"/>
    <xf numFmtId="0" fontId="18" fillId="26" borderId="0" xfId="70" applyFont="1" applyFill="1" applyBorder="1" applyAlignment="1">
      <alignment horizontal="left" wrapText="1"/>
    </xf>
    <xf numFmtId="0" fontId="7" fillId="26" borderId="0" xfId="70" applyFont="1" applyFill="1" applyBorder="1"/>
    <xf numFmtId="0" fontId="57" fillId="26" borderId="0" xfId="70" applyFont="1" applyFill="1" applyBorder="1"/>
    <xf numFmtId="0" fontId="13" fillId="26" borderId="0" xfId="70" applyFont="1" applyFill="1" applyBorder="1" applyAlignment="1">
      <alignment horizontal="center"/>
    </xf>
    <xf numFmtId="0" fontId="13" fillId="26" borderId="0" xfId="70" applyFont="1" applyFill="1" applyBorder="1" applyAlignment="1"/>
    <xf numFmtId="0" fontId="20" fillId="26" borderId="0" xfId="70" applyFont="1" applyFill="1" applyBorder="1" applyAlignment="1">
      <alignment horizontal="left"/>
    </xf>
    <xf numFmtId="0" fontId="12" fillId="25" borderId="0" xfId="70" applyFont="1" applyFill="1"/>
    <xf numFmtId="0" fontId="12" fillId="26" borderId="20" xfId="70" applyFont="1" applyFill="1" applyBorder="1"/>
    <xf numFmtId="0" fontId="13" fillId="26" borderId="0" xfId="70" applyFont="1" applyFill="1" applyBorder="1" applyAlignment="1">
      <alignment horizontal="left" indent="1"/>
    </xf>
    <xf numFmtId="0" fontId="12" fillId="0" borderId="0" xfId="70" applyFont="1"/>
    <xf numFmtId="167" fontId="14" fillId="26" borderId="0" xfId="70" applyNumberFormat="1" applyFont="1" applyFill="1" applyBorder="1" applyAlignment="1">
      <alignment horizontal="center"/>
    </xf>
    <xf numFmtId="165" fontId="11" fillId="26" borderId="0" xfId="70" applyNumberFormat="1" applyFont="1" applyFill="1" applyBorder="1" applyAlignment="1">
      <alignment horizontal="center"/>
    </xf>
    <xf numFmtId="0" fontId="15" fillId="26" borderId="20" xfId="70" applyFont="1" applyFill="1" applyBorder="1"/>
    <xf numFmtId="0" fontId="14" fillId="26" borderId="20" xfId="70" applyFont="1" applyFill="1" applyBorder="1"/>
    <xf numFmtId="0" fontId="5" fillId="26" borderId="0" xfId="70" applyFont="1" applyFill="1" applyBorder="1" applyAlignment="1">
      <alignment horizontal="center" wrapText="1"/>
    </xf>
    <xf numFmtId="0" fontId="5" fillId="26" borderId="0" xfId="70" applyFont="1" applyFill="1" applyBorder="1"/>
    <xf numFmtId="0" fontId="11" fillId="26" borderId="0" xfId="70" applyFont="1" applyFill="1" applyBorder="1" applyAlignment="1">
      <alignment horizontal="left" indent="1"/>
    </xf>
    <xf numFmtId="0" fontId="5" fillId="26" borderId="20" xfId="70" applyFont="1" applyFill="1" applyBorder="1"/>
    <xf numFmtId="0" fontId="95" fillId="26" borderId="0" xfId="70" applyFont="1" applyFill="1" applyBorder="1" applyAlignment="1">
      <alignment horizontal="left"/>
    </xf>
    <xf numFmtId="0" fontId="4" fillId="0" borderId="0" xfId="70" applyFill="1" applyBorder="1"/>
    <xf numFmtId="0" fontId="14" fillId="0" borderId="0" xfId="70" applyFont="1" applyFill="1" applyBorder="1" applyAlignment="1">
      <alignment horizontal="left"/>
    </xf>
    <xf numFmtId="0" fontId="11" fillId="25" borderId="23" xfId="70" applyFont="1" applyFill="1" applyBorder="1" applyAlignment="1">
      <alignment horizontal="left"/>
    </xf>
    <xf numFmtId="0" fontId="11" fillId="25" borderId="22" xfId="70" applyFont="1" applyFill="1" applyBorder="1" applyAlignment="1">
      <alignment horizontal="left"/>
    </xf>
    <xf numFmtId="0" fontId="7" fillId="25" borderId="0" xfId="70" applyFont="1" applyFill="1" applyBorder="1"/>
    <xf numFmtId="0" fontId="66" fillId="0" borderId="0" xfId="0" applyFont="1"/>
    <xf numFmtId="0" fontId="69" fillId="25" borderId="0" xfId="0" applyFont="1" applyFill="1" applyBorder="1"/>
    <xf numFmtId="0" fontId="0" fillId="25" borderId="21" xfId="0" applyFill="1" applyBorder="1"/>
    <xf numFmtId="0" fontId="7" fillId="25" borderId="19" xfId="0" applyFont="1" applyFill="1" applyBorder="1"/>
    <xf numFmtId="0" fontId="0" fillId="26" borderId="0" xfId="0" applyFill="1" applyBorder="1" applyAlignment="1">
      <alignment vertical="justify" wrapText="1"/>
    </xf>
    <xf numFmtId="0" fontId="55" fillId="25" borderId="0" xfId="0" applyFont="1" applyFill="1"/>
    <xf numFmtId="0" fontId="55" fillId="25" borderId="0" xfId="0" applyFont="1" applyFill="1" applyBorder="1"/>
    <xf numFmtId="0" fontId="55" fillId="0" borderId="0" xfId="0" applyFont="1"/>
    <xf numFmtId="2" fontId="18" fillId="26" borderId="0" xfId="0" applyNumberFormat="1" applyFont="1" applyFill="1" applyBorder="1" applyAlignment="1">
      <alignment horizontal="right"/>
    </xf>
    <xf numFmtId="4" fontId="55" fillId="0" borderId="0" xfId="0" applyNumberFormat="1" applyFont="1"/>
    <xf numFmtId="0" fontId="0" fillId="0" borderId="0" xfId="0" applyAlignment="1"/>
    <xf numFmtId="0" fontId="18" fillId="26" borderId="0" xfId="0" applyFont="1" applyFill="1" applyBorder="1" applyAlignment="1">
      <alignment horizontal="right"/>
    </xf>
    <xf numFmtId="164" fontId="18" fillId="25" borderId="0" xfId="0" applyNumberFormat="1" applyFont="1" applyFill="1" applyBorder="1" applyAlignment="1">
      <alignment horizontal="right"/>
    </xf>
    <xf numFmtId="0" fontId="111" fillId="26" borderId="16" xfId="0" applyFont="1" applyFill="1" applyBorder="1" applyAlignment="1">
      <alignment vertical="center"/>
    </xf>
    <xf numFmtId="0" fontId="111" fillId="26" borderId="17" xfId="0" applyFont="1" applyFill="1" applyBorder="1" applyAlignment="1">
      <alignment vertical="center"/>
    </xf>
    <xf numFmtId="164" fontId="94" fillId="25" borderId="0" xfId="0" applyNumberFormat="1" applyFont="1" applyFill="1" applyBorder="1" applyAlignment="1">
      <alignment horizontal="right"/>
    </xf>
    <xf numFmtId="164" fontId="94" fillId="26" borderId="0" xfId="0" applyNumberFormat="1" applyFont="1" applyFill="1" applyBorder="1" applyAlignment="1">
      <alignment horizontal="right"/>
    </xf>
    <xf numFmtId="0" fontId="0" fillId="25" borderId="0" xfId="0" applyFill="1" applyAlignment="1"/>
    <xf numFmtId="0" fontId="0" fillId="25" borderId="20" xfId="0" applyFill="1" applyBorder="1" applyAlignment="1"/>
    <xf numFmtId="0" fontId="0" fillId="26" borderId="0" xfId="0" applyFill="1" applyAlignment="1"/>
    <xf numFmtId="0" fontId="7" fillId="25" borderId="0" xfId="0" applyFont="1" applyFill="1" applyBorder="1" applyAlignment="1"/>
    <xf numFmtId="0" fontId="66" fillId="25" borderId="0" xfId="0" applyFont="1" applyFill="1" applyAlignment="1"/>
    <xf numFmtId="0" fontId="66" fillId="25" borderId="20" xfId="0" applyFont="1" applyFill="1" applyBorder="1" applyAlignment="1"/>
    <xf numFmtId="0" fontId="94" fillId="25" borderId="0" xfId="0" applyFont="1" applyFill="1" applyBorder="1" applyAlignment="1"/>
    <xf numFmtId="0" fontId="94" fillId="26" borderId="0" xfId="0" applyFont="1" applyFill="1" applyBorder="1" applyAlignment="1"/>
    <xf numFmtId="0" fontId="83" fillId="25" borderId="0" xfId="0" applyFont="1" applyFill="1" applyBorder="1" applyAlignment="1"/>
    <xf numFmtId="0" fontId="66" fillId="0" borderId="0" xfId="0" applyFont="1" applyAlignment="1"/>
    <xf numFmtId="0" fontId="69" fillId="25" borderId="0" xfId="0" applyFont="1" applyFill="1" applyBorder="1" applyAlignment="1"/>
    <xf numFmtId="0" fontId="0" fillId="26" borderId="20" xfId="0" applyFill="1" applyBorder="1" applyAlignment="1"/>
    <xf numFmtId="0" fontId="51" fillId="25" borderId="0" xfId="0" applyFont="1" applyFill="1" applyBorder="1" applyAlignment="1">
      <alignment vertical="top"/>
    </xf>
    <xf numFmtId="0" fontId="11" fillId="25" borderId="0" xfId="0" applyFont="1" applyFill="1" applyBorder="1"/>
    <xf numFmtId="0" fontId="112" fillId="26" borderId="16" xfId="0" applyFont="1" applyFill="1" applyBorder="1" applyAlignment="1">
      <alignment vertical="center"/>
    </xf>
    <xf numFmtId="0" fontId="112" fillId="26" borderId="17" xfId="0" applyFont="1" applyFill="1" applyBorder="1" applyAlignment="1">
      <alignment vertical="center"/>
    </xf>
    <xf numFmtId="0" fontId="11" fillId="26" borderId="0" xfId="0" applyFont="1" applyFill="1" applyBorder="1"/>
    <xf numFmtId="0" fontId="76" fillId="25" borderId="0" xfId="0" applyFont="1" applyFill="1" applyBorder="1" applyAlignment="1">
      <alignment vertical="center"/>
    </xf>
    <xf numFmtId="0" fontId="56" fillId="25" borderId="0" xfId="0" applyFont="1" applyFill="1" applyBorder="1"/>
    <xf numFmtId="0" fontId="23" fillId="25" borderId="0" xfId="0" applyFont="1" applyFill="1" applyBorder="1"/>
    <xf numFmtId="164" fontId="14" fillId="27" borderId="0" xfId="40" applyNumberFormat="1" applyFont="1" applyFill="1" applyBorder="1" applyAlignment="1">
      <alignment horizontal="center" wrapText="1"/>
    </xf>
    <xf numFmtId="49" fontId="51" fillId="24" borderId="0" xfId="40" applyNumberFormat="1" applyFont="1" applyFill="1" applyBorder="1" applyAlignment="1">
      <alignment horizontal="center" vertical="center" wrapText="1"/>
    </xf>
    <xf numFmtId="167" fontId="14" fillId="26" borderId="0" xfId="62" applyNumberFormat="1" applyFont="1" applyFill="1" applyBorder="1" applyAlignment="1">
      <alignment horizontal="right" indent="1"/>
    </xf>
    <xf numFmtId="167" fontId="81" fillId="27" borderId="0" xfId="40" applyNumberFormat="1" applyFont="1" applyFill="1" applyBorder="1" applyAlignment="1">
      <alignment horizontal="right" wrapText="1" indent="1"/>
    </xf>
    <xf numFmtId="167" fontId="14" fillId="27" borderId="0" xfId="40" applyNumberFormat="1" applyFont="1" applyFill="1" applyBorder="1" applyAlignment="1">
      <alignment horizontal="right" wrapText="1" indent="1"/>
    </xf>
    <xf numFmtId="165" fontId="81" fillId="27" borderId="0" xfId="58" applyNumberFormat="1" applyFont="1" applyFill="1" applyBorder="1" applyAlignment="1">
      <alignment horizontal="right" wrapText="1" indent="1"/>
    </xf>
    <xf numFmtId="2" fontId="14" fillId="27" borderId="0" xfId="40" applyNumberFormat="1" applyFont="1" applyFill="1" applyBorder="1" applyAlignment="1">
      <alignment horizontal="right" wrapText="1" indent="1"/>
    </xf>
    <xf numFmtId="0" fontId="18" fillId="25" borderId="0" xfId="62" applyFont="1" applyFill="1" applyBorder="1" applyAlignment="1">
      <alignment horizontal="right"/>
    </xf>
    <xf numFmtId="0" fontId="4" fillId="25" borderId="0" xfId="62" applyFill="1" applyBorder="1" applyAlignment="1">
      <alignment vertical="top"/>
    </xf>
    <xf numFmtId="0" fontId="18" fillId="24" borderId="0" xfId="40" applyFont="1" applyFill="1" applyBorder="1" applyAlignment="1">
      <alignment vertical="top"/>
    </xf>
    <xf numFmtId="0" fontId="4" fillId="25" borderId="20" xfId="70" applyFill="1" applyBorder="1" applyAlignment="1">
      <alignment vertical="center"/>
    </xf>
    <xf numFmtId="0" fontId="13" fillId="25" borderId="0" xfId="70" applyFont="1" applyFill="1" applyBorder="1" applyAlignment="1">
      <alignment vertical="center"/>
    </xf>
    <xf numFmtId="0" fontId="13" fillId="25" borderId="0" xfId="62" applyFont="1" applyFill="1" applyBorder="1" applyAlignment="1">
      <alignment horizontal="left" indent="1"/>
    </xf>
    <xf numFmtId="167" fontId="14" fillId="27" borderId="0" xfId="40" applyNumberFormat="1" applyFont="1" applyFill="1" applyBorder="1" applyAlignment="1">
      <alignment horizontal="center" wrapText="1"/>
    </xf>
    <xf numFmtId="0" fontId="14" fillId="25" borderId="0" xfId="70" applyFont="1" applyFill="1" applyBorder="1" applyAlignment="1">
      <alignment horizontal="left"/>
    </xf>
    <xf numFmtId="0" fontId="4" fillId="26" borderId="0" xfId="70" applyFill="1"/>
    <xf numFmtId="0" fontId="18" fillId="25" borderId="0" xfId="70" applyFont="1" applyFill="1" applyBorder="1" applyAlignment="1">
      <alignment horizontal="right"/>
    </xf>
    <xf numFmtId="0" fontId="4" fillId="0" borderId="18" xfId="70" applyFill="1" applyBorder="1"/>
    <xf numFmtId="0" fontId="50" fillId="25" borderId="0" xfId="70" applyFont="1" applyFill="1" applyBorder="1" applyAlignment="1">
      <alignment horizontal="left"/>
    </xf>
    <xf numFmtId="0" fontId="4" fillId="0" borderId="0" xfId="70" applyAlignment="1">
      <alignment horizontal="center"/>
    </xf>
    <xf numFmtId="0" fontId="4" fillId="26" borderId="0" xfId="70" applyFill="1" applyBorder="1" applyAlignment="1">
      <alignment vertical="center"/>
    </xf>
    <xf numFmtId="3" fontId="14" fillId="25" borderId="0" xfId="70" applyNumberFormat="1" applyFont="1" applyFill="1" applyBorder="1" applyAlignment="1">
      <alignment horizontal="right"/>
    </xf>
    <xf numFmtId="0" fontId="5" fillId="25" borderId="0" xfId="70" applyFont="1" applyFill="1" applyAlignment="1">
      <alignment vertical="top"/>
    </xf>
    <xf numFmtId="0" fontId="5" fillId="25" borderId="20" xfId="70" applyFont="1" applyFill="1" applyBorder="1" applyAlignment="1">
      <alignment vertical="top"/>
    </xf>
    <xf numFmtId="0" fontId="5" fillId="25" borderId="0" xfId="70" applyFont="1" applyFill="1" applyBorder="1" applyAlignment="1">
      <alignment vertical="top"/>
    </xf>
    <xf numFmtId="0" fontId="5" fillId="0" borderId="0" xfId="70" applyFont="1" applyAlignment="1">
      <alignment vertical="top"/>
    </xf>
    <xf numFmtId="0" fontId="5" fillId="25" borderId="0" xfId="70" applyFont="1" applyFill="1" applyBorder="1" applyAlignment="1">
      <alignment horizontal="center"/>
    </xf>
    <xf numFmtId="0" fontId="7" fillId="25" borderId="0" xfId="70" applyFont="1" applyFill="1" applyBorder="1" applyAlignment="1">
      <alignment vertical="top"/>
    </xf>
    <xf numFmtId="0" fontId="16" fillId="29" borderId="20" xfId="70" applyFont="1" applyFill="1" applyBorder="1" applyAlignment="1">
      <alignment horizontal="center" vertical="center"/>
    </xf>
    <xf numFmtId="0" fontId="4" fillId="0" borderId="0" xfId="70" applyFill="1" applyAlignment="1">
      <alignment vertical="top"/>
    </xf>
    <xf numFmtId="0" fontId="4" fillId="0" borderId="0" xfId="70" applyFill="1" applyBorder="1" applyAlignment="1">
      <alignment vertical="top"/>
    </xf>
    <xf numFmtId="0" fontId="31" fillId="0" borderId="0" xfId="70" applyFont="1" applyFill="1" applyBorder="1"/>
    <xf numFmtId="0" fontId="7" fillId="0" borderId="0" xfId="70" applyFont="1" applyFill="1" applyBorder="1" applyAlignment="1">
      <alignment vertical="top"/>
    </xf>
    <xf numFmtId="0" fontId="15" fillId="0" borderId="0" xfId="70" applyFont="1" applyFill="1" applyBorder="1"/>
    <xf numFmtId="49" fontId="14" fillId="0" borderId="0" xfId="70" applyNumberFormat="1" applyFont="1" applyFill="1" applyBorder="1" applyAlignment="1">
      <alignment horizontal="right"/>
    </xf>
    <xf numFmtId="0" fontId="105" fillId="35" borderId="0" xfId="68" applyFill="1" applyBorder="1" applyAlignment="1" applyProtection="1"/>
    <xf numFmtId="0" fontId="31" fillId="25" borderId="0" xfId="70" applyFont="1" applyFill="1" applyBorder="1" applyAlignment="1">
      <alignment vertical="top"/>
    </xf>
    <xf numFmtId="0" fontId="14" fillId="25" borderId="0" xfId="70" applyFont="1" applyFill="1" applyBorder="1" applyAlignment="1">
      <alignment vertical="top"/>
    </xf>
    <xf numFmtId="1" fontId="14" fillId="25" borderId="0" xfId="70" applyNumberFormat="1" applyFont="1" applyFill="1" applyBorder="1" applyAlignment="1">
      <alignment vertical="top"/>
    </xf>
    <xf numFmtId="0" fontId="4" fillId="25" borderId="0" xfId="70" applyNumberFormat="1" applyFont="1" applyFill="1" applyBorder="1" applyAlignment="1">
      <alignment vertical="top"/>
    </xf>
    <xf numFmtId="0" fontId="5" fillId="0" borderId="0" xfId="62" applyFont="1" applyAlignment="1">
      <alignment horizontal="right"/>
    </xf>
    <xf numFmtId="0" fontId="13" fillId="25" borderId="0" xfId="62" applyFont="1" applyFill="1" applyBorder="1" applyAlignment="1">
      <alignment horizontal="left" indent="1"/>
    </xf>
    <xf numFmtId="0" fontId="11" fillId="25" borderId="22" xfId="62" applyFont="1" applyFill="1" applyBorder="1" applyAlignment="1">
      <alignment horizontal="left"/>
    </xf>
    <xf numFmtId="0" fontId="59" fillId="25" borderId="19" xfId="0" applyFont="1" applyFill="1" applyBorder="1"/>
    <xf numFmtId="0" fontId="7" fillId="25" borderId="19" xfId="0" applyFont="1" applyFill="1" applyBorder="1" applyAlignment="1"/>
    <xf numFmtId="0" fontId="4" fillId="0" borderId="0" xfId="62" applyFill="1" applyBorder="1"/>
    <xf numFmtId="3" fontId="4" fillId="25" borderId="0" xfId="70" applyNumberFormat="1" applyFill="1"/>
    <xf numFmtId="0" fontId="13" fillId="25" borderId="18" xfId="70" applyFont="1" applyFill="1" applyBorder="1" applyAlignment="1"/>
    <xf numFmtId="167" fontId="77" fillId="26" borderId="0" xfId="62" applyNumberFormat="1" applyFont="1" applyFill="1" applyBorder="1" applyAlignment="1">
      <alignment horizontal="center"/>
    </xf>
    <xf numFmtId="167" fontId="14" fillId="26" borderId="0" xfId="62" applyNumberFormat="1" applyFont="1" applyFill="1" applyBorder="1" applyAlignment="1">
      <alignment horizontal="center"/>
    </xf>
    <xf numFmtId="164" fontId="61" fillId="26" borderId="0" xfId="40" applyNumberFormat="1" applyFont="1" applyFill="1" applyBorder="1" applyAlignment="1">
      <alignment horizontal="center" wrapText="1"/>
    </xf>
    <xf numFmtId="165" fontId="99" fillId="26" borderId="0" xfId="70" applyNumberFormat="1" applyFont="1" applyFill="1" applyBorder="1"/>
    <xf numFmtId="0" fontId="11" fillId="26" borderId="0" xfId="62" applyFont="1" applyFill="1" applyBorder="1" applyAlignment="1">
      <alignment horizontal="left" indent="1"/>
    </xf>
    <xf numFmtId="0" fontId="11" fillId="26" borderId="0" xfId="62" applyFont="1" applyFill="1" applyBorder="1" applyAlignment="1"/>
    <xf numFmtId="0" fontId="78" fillId="26" borderId="0" xfId="62" applyFont="1" applyFill="1" applyBorder="1" applyAlignment="1">
      <alignment horizontal="left" indent="1"/>
    </xf>
    <xf numFmtId="0" fontId="11" fillId="26" borderId="36" xfId="62" applyFont="1" applyFill="1" applyBorder="1" applyAlignment="1">
      <alignment horizontal="left" indent="1"/>
    </xf>
    <xf numFmtId="0" fontId="11" fillId="26" borderId="36" xfId="62" applyFont="1" applyFill="1" applyBorder="1" applyAlignment="1"/>
    <xf numFmtId="165" fontId="14" fillId="26" borderId="0" xfId="70" applyNumberFormat="1" applyFont="1" applyFill="1" applyBorder="1" applyAlignment="1">
      <alignment horizontal="center"/>
    </xf>
    <xf numFmtId="0" fontId="18" fillId="25" borderId="0" xfId="0" applyFont="1" applyFill="1" applyBorder="1" applyAlignment="1">
      <alignment horizontal="right"/>
    </xf>
    <xf numFmtId="0" fontId="13" fillId="25" borderId="11" xfId="0" applyFont="1" applyFill="1" applyBorder="1" applyAlignment="1">
      <alignment horizontal="center"/>
    </xf>
    <xf numFmtId="0" fontId="81" fillId="25" borderId="0" xfId="0" applyFont="1" applyFill="1" applyBorder="1" applyAlignment="1">
      <alignment horizontal="left"/>
    </xf>
    <xf numFmtId="0" fontId="18" fillId="25" borderId="0" xfId="0" applyFont="1" applyFill="1" applyBorder="1" applyAlignment="1">
      <alignment vertical="top"/>
    </xf>
    <xf numFmtId="0" fontId="7" fillId="25" borderId="0" xfId="0" applyFont="1" applyFill="1" applyBorder="1"/>
    <xf numFmtId="0" fontId="14" fillId="25" borderId="0" xfId="0" applyFont="1" applyFill="1" applyBorder="1" applyAlignment="1">
      <alignment horizontal="right"/>
    </xf>
    <xf numFmtId="0" fontId="11" fillId="25" borderId="0" xfId="70" applyFont="1" applyFill="1" applyBorder="1" applyAlignment="1">
      <alignment horizontal="left"/>
    </xf>
    <xf numFmtId="0" fontId="12" fillId="25" borderId="0" xfId="0" applyFont="1" applyFill="1" applyBorder="1"/>
    <xf numFmtId="0" fontId="4" fillId="25" borderId="19" xfId="70" applyFill="1" applyBorder="1"/>
    <xf numFmtId="0" fontId="86" fillId="26" borderId="15" xfId="70" applyFont="1" applyFill="1" applyBorder="1" applyAlignment="1">
      <alignment vertical="center"/>
    </xf>
    <xf numFmtId="0" fontId="111" fillId="26" borderId="16" xfId="70" applyFont="1" applyFill="1" applyBorder="1" applyAlignment="1">
      <alignment vertical="center"/>
    </xf>
    <xf numFmtId="0" fontId="111" fillId="26" borderId="17" xfId="70" applyFont="1" applyFill="1" applyBorder="1" applyAlignment="1">
      <alignment vertical="center"/>
    </xf>
    <xf numFmtId="0" fontId="66" fillId="25" borderId="0" xfId="70" applyFont="1" applyFill="1"/>
    <xf numFmtId="0" fontId="66" fillId="25" borderId="0" xfId="70" applyFont="1" applyFill="1" applyBorder="1"/>
    <xf numFmtId="0" fontId="69" fillId="25" borderId="19" xfId="70" applyFont="1" applyFill="1" applyBorder="1"/>
    <xf numFmtId="0" fontId="66" fillId="0" borderId="0" xfId="70" applyFont="1"/>
    <xf numFmtId="0" fontId="67" fillId="0" borderId="0" xfId="70" applyFont="1"/>
    <xf numFmtId="0" fontId="67" fillId="25" borderId="0" xfId="70" applyFont="1" applyFill="1"/>
    <xf numFmtId="0" fontId="67" fillId="25" borderId="0" xfId="70" applyFont="1" applyFill="1" applyBorder="1"/>
    <xf numFmtId="0" fontId="73" fillId="25" borderId="19" xfId="70" applyFont="1" applyFill="1" applyBorder="1"/>
    <xf numFmtId="0" fontId="67" fillId="26" borderId="0" xfId="70" applyFont="1" applyFill="1"/>
    <xf numFmtId="0" fontId="7" fillId="25" borderId="0" xfId="70" applyFont="1" applyFill="1" applyBorder="1" applyAlignment="1">
      <alignment vertical="center"/>
    </xf>
    <xf numFmtId="0" fontId="4" fillId="0" borderId="0" xfId="70" applyBorder="1" applyAlignment="1">
      <alignment vertical="center"/>
    </xf>
    <xf numFmtId="0" fontId="16" fillId="30" borderId="19" xfId="70" applyFont="1" applyFill="1" applyBorder="1" applyAlignment="1">
      <alignment horizontal="center" vertical="center"/>
    </xf>
    <xf numFmtId="3" fontId="5" fillId="25" borderId="22" xfId="70" applyNumberFormat="1" applyFont="1" applyFill="1" applyBorder="1" applyAlignment="1">
      <alignment horizontal="center"/>
    </xf>
    <xf numFmtId="0" fontId="5" fillId="25" borderId="22" xfId="70" applyFont="1" applyFill="1" applyBorder="1" applyAlignment="1">
      <alignment horizontal="center"/>
    </xf>
    <xf numFmtId="3" fontId="5" fillId="25" borderId="0" xfId="70" applyNumberFormat="1" applyFont="1" applyFill="1" applyBorder="1" applyAlignment="1">
      <alignment horizontal="center"/>
    </xf>
    <xf numFmtId="0" fontId="17" fillId="26" borderId="16" xfId="70" applyFont="1" applyFill="1" applyBorder="1" applyAlignment="1">
      <alignment vertical="center"/>
    </xf>
    <xf numFmtId="0" fontId="61" fillId="26" borderId="16" xfId="70" applyFont="1" applyFill="1" applyBorder="1" applyAlignment="1">
      <alignment horizontal="center" vertical="center"/>
    </xf>
    <xf numFmtId="0" fontId="61" fillId="26" borderId="17" xfId="70" applyFont="1" applyFill="1" applyBorder="1" applyAlignment="1">
      <alignment horizontal="center" vertical="center"/>
    </xf>
    <xf numFmtId="0" fontId="17" fillId="25" borderId="0" xfId="70" applyFont="1" applyFill="1" applyBorder="1" applyAlignment="1">
      <alignment vertical="center"/>
    </xf>
    <xf numFmtId="0" fontId="61" fillId="25" borderId="0" xfId="70" applyFont="1" applyFill="1" applyBorder="1" applyAlignment="1">
      <alignment horizontal="center" vertical="center"/>
    </xf>
    <xf numFmtId="0" fontId="82" fillId="25" borderId="0" xfId="70" applyFont="1" applyFill="1"/>
    <xf numFmtId="0" fontId="82" fillId="0" borderId="0" xfId="70" applyFont="1"/>
    <xf numFmtId="0" fontId="82" fillId="0" borderId="0" xfId="70" applyFont="1" applyFill="1"/>
    <xf numFmtId="165" fontId="84" fillId="26" borderId="0" xfId="70" applyNumberFormat="1" applyFont="1" applyFill="1" applyBorder="1" applyAlignment="1">
      <alignment horizontal="right" vertical="center"/>
    </xf>
    <xf numFmtId="165" fontId="14" fillId="26" borderId="0" xfId="70" applyNumberFormat="1" applyFont="1" applyFill="1" applyBorder="1" applyAlignment="1">
      <alignment horizontal="right" vertical="center"/>
    </xf>
    <xf numFmtId="165" fontId="5" fillId="25" borderId="0" xfId="70" applyNumberFormat="1" applyFont="1" applyFill="1" applyBorder="1" applyAlignment="1">
      <alignment horizontal="right" vertical="center"/>
    </xf>
    <xf numFmtId="0" fontId="81" fillId="25" borderId="0" xfId="70" applyFont="1" applyFill="1" applyBorder="1" applyAlignment="1">
      <alignment horizontal="center" vertical="center"/>
    </xf>
    <xf numFmtId="165" fontId="84" fillId="25" borderId="0" xfId="70" applyNumberFormat="1" applyFont="1" applyFill="1" applyBorder="1" applyAlignment="1">
      <alignment horizontal="center" vertical="center"/>
    </xf>
    <xf numFmtId="165" fontId="81" fillId="26" borderId="0" xfId="70" applyNumberFormat="1" applyFont="1" applyFill="1" applyBorder="1" applyAlignment="1">
      <alignment horizontal="right" vertical="center" wrapText="1"/>
    </xf>
    <xf numFmtId="0" fontId="85" fillId="25" borderId="0" xfId="70" applyFont="1" applyFill="1" applyAlignment="1">
      <alignment vertical="center"/>
    </xf>
    <xf numFmtId="0" fontId="85" fillId="25" borderId="20" xfId="70" applyFont="1" applyFill="1" applyBorder="1" applyAlignment="1">
      <alignment vertical="center"/>
    </xf>
    <xf numFmtId="0" fontId="85" fillId="0" borderId="0" xfId="70" applyFont="1" applyFill="1" applyBorder="1" applyAlignment="1">
      <alignment vertical="center"/>
    </xf>
    <xf numFmtId="165" fontId="81" fillId="26" borderId="0" xfId="70" applyNumberFormat="1" applyFont="1" applyFill="1" applyBorder="1" applyAlignment="1">
      <alignment horizontal="right" vertical="center"/>
    </xf>
    <xf numFmtId="0" fontId="85" fillId="0" borderId="0" xfId="70" applyFont="1" applyAlignment="1">
      <alignment vertical="center"/>
    </xf>
    <xf numFmtId="0" fontId="85" fillId="0" borderId="0" xfId="70" applyFont="1" applyFill="1" applyAlignment="1">
      <alignment vertical="center"/>
    </xf>
    <xf numFmtId="49" fontId="14" fillId="25" borderId="0" xfId="70" applyNumberFormat="1" applyFont="1" applyFill="1" applyBorder="1" applyAlignment="1">
      <alignment horizontal="left" indent="1"/>
    </xf>
    <xf numFmtId="165" fontId="5" fillId="25" borderId="0" xfId="70" applyNumberFormat="1" applyFont="1" applyFill="1" applyBorder="1" applyAlignment="1">
      <alignment horizontal="center" vertical="center"/>
    </xf>
    <xf numFmtId="49" fontId="84" fillId="25" borderId="0" xfId="70" applyNumberFormat="1" applyFont="1" applyFill="1" applyBorder="1" applyAlignment="1">
      <alignment horizontal="left" indent="1"/>
    </xf>
    <xf numFmtId="0" fontId="81" fillId="0" borderId="0" xfId="70" applyFont="1"/>
    <xf numFmtId="0" fontId="26" fillId="25" borderId="0" xfId="70" applyFont="1" applyFill="1"/>
    <xf numFmtId="0" fontId="26" fillId="25" borderId="20" xfId="70" applyFont="1" applyFill="1" applyBorder="1"/>
    <xf numFmtId="49" fontId="13" fillId="25" borderId="0" xfId="70" applyNumberFormat="1" applyFont="1" applyFill="1" applyBorder="1" applyAlignment="1">
      <alignment horizontal="left" indent="1"/>
    </xf>
    <xf numFmtId="0" fontId="26" fillId="0" borderId="0" xfId="70" applyFont="1"/>
    <xf numFmtId="0" fontId="26" fillId="0" borderId="0" xfId="70" applyFont="1" applyFill="1"/>
    <xf numFmtId="0" fontId="81" fillId="25" borderId="0" xfId="70" applyFont="1" applyFill="1"/>
    <xf numFmtId="0" fontId="81" fillId="25" borderId="20" xfId="70" applyFont="1" applyFill="1" applyBorder="1"/>
    <xf numFmtId="49" fontId="81" fillId="25" borderId="0" xfId="70" applyNumberFormat="1" applyFont="1" applyFill="1" applyBorder="1" applyAlignment="1">
      <alignment horizontal="left" indent="1"/>
    </xf>
    <xf numFmtId="0" fontId="81" fillId="0" borderId="0" xfId="70" applyFont="1" applyFill="1"/>
    <xf numFmtId="0" fontId="66" fillId="25" borderId="20" xfId="70" applyFont="1" applyFill="1" applyBorder="1"/>
    <xf numFmtId="0" fontId="65" fillId="25" borderId="0" xfId="70" applyFont="1" applyFill="1" applyBorder="1" applyAlignment="1">
      <alignment horizontal="left"/>
    </xf>
    <xf numFmtId="0" fontId="65" fillId="25" borderId="0" xfId="70" applyFont="1" applyFill="1" applyBorder="1" applyAlignment="1">
      <alignment horizontal="justify" vertical="center"/>
    </xf>
    <xf numFmtId="165" fontId="65" fillId="25" borderId="0" xfId="70" applyNumberFormat="1" applyFont="1" applyFill="1" applyBorder="1" applyAlignment="1">
      <alignment horizontal="center" vertical="center"/>
    </xf>
    <xf numFmtId="165" fontId="65" fillId="25" borderId="0" xfId="70" applyNumberFormat="1" applyFont="1" applyFill="1" applyBorder="1" applyAlignment="1">
      <alignment horizontal="right" vertical="center" wrapText="1"/>
    </xf>
    <xf numFmtId="0" fontId="16" fillId="30" borderId="20" xfId="70" applyFont="1" applyFill="1" applyBorder="1" applyAlignment="1">
      <alignment horizontal="center" vertical="center"/>
    </xf>
    <xf numFmtId="49" fontId="5" fillId="25" borderId="0" xfId="70" applyNumberFormat="1" applyFont="1" applyFill="1" applyBorder="1" applyAlignment="1">
      <alignment horizontal="center"/>
    </xf>
    <xf numFmtId="49" fontId="14" fillId="25" borderId="0" xfId="70" applyNumberFormat="1" applyFont="1" applyFill="1" applyBorder="1" applyAlignment="1">
      <alignment horizontal="center"/>
    </xf>
    <xf numFmtId="0" fontId="14" fillId="25" borderId="0" xfId="70" applyNumberFormat="1" applyFont="1" applyFill="1" applyBorder="1" applyAlignment="1">
      <alignment horizontal="center"/>
    </xf>
    <xf numFmtId="0" fontId="4" fillId="0" borderId="0" xfId="70" applyFont="1"/>
    <xf numFmtId="3" fontId="4" fillId="0" borderId="0" xfId="70" applyNumberFormat="1" applyFont="1" applyAlignment="1">
      <alignment horizontal="center"/>
    </xf>
    <xf numFmtId="0" fontId="4" fillId="0" borderId="0" xfId="70" applyFont="1" applyAlignment="1">
      <alignment horizontal="center"/>
    </xf>
    <xf numFmtId="3" fontId="4" fillId="0" borderId="0" xfId="70" applyNumberFormat="1" applyAlignment="1">
      <alignment horizontal="center"/>
    </xf>
    <xf numFmtId="0" fontId="81" fillId="25" borderId="0" xfId="70" applyFont="1" applyFill="1" applyBorder="1" applyAlignment="1">
      <alignment horizontal="left"/>
    </xf>
    <xf numFmtId="0" fontId="5" fillId="0" borderId="0" xfId="70" applyFont="1" applyAlignment="1">
      <alignment horizontal="right"/>
    </xf>
    <xf numFmtId="0" fontId="32" fillId="25" borderId="0" xfId="70" applyFont="1" applyFill="1" applyAlignment="1">
      <alignment vertical="center"/>
    </xf>
    <xf numFmtId="0" fontId="32" fillId="25" borderId="20" xfId="70" applyFont="1" applyFill="1" applyBorder="1" applyAlignment="1">
      <alignment vertical="center"/>
    </xf>
    <xf numFmtId="0" fontId="81" fillId="25" borderId="0" xfId="70" applyFont="1" applyFill="1" applyBorder="1" applyAlignment="1">
      <alignment horizontal="left" vertical="center"/>
    </xf>
    <xf numFmtId="0" fontId="90" fillId="25" borderId="0" xfId="70" applyFont="1" applyFill="1" applyBorder="1" applyAlignment="1">
      <alignment horizontal="left" vertical="center"/>
    </xf>
    <xf numFmtId="0" fontId="32" fillId="0" borderId="0" xfId="70" applyFont="1" applyAlignment="1">
      <alignment vertical="center"/>
    </xf>
    <xf numFmtId="0" fontId="32" fillId="26" borderId="0" xfId="70" applyFont="1" applyFill="1" applyBorder="1" applyAlignment="1">
      <alignment vertical="center"/>
    </xf>
    <xf numFmtId="0" fontId="34" fillId="26" borderId="0" xfId="70" applyFont="1" applyFill="1" applyBorder="1" applyAlignment="1">
      <alignment vertical="center"/>
    </xf>
    <xf numFmtId="0" fontId="32" fillId="0" borderId="0" xfId="70" applyFont="1" applyBorder="1" applyAlignment="1">
      <alignment vertical="center"/>
    </xf>
    <xf numFmtId="164" fontId="4" fillId="26" borderId="0" xfId="70" applyNumberFormat="1" applyFill="1" applyBorder="1"/>
    <xf numFmtId="0" fontId="15" fillId="25" borderId="0" xfId="70" applyFont="1" applyFill="1" applyBorder="1" applyAlignment="1">
      <alignment vertical="center"/>
    </xf>
    <xf numFmtId="0" fontId="6" fillId="25" borderId="0" xfId="70" applyFont="1" applyFill="1" applyBorder="1" applyAlignment="1">
      <alignment vertical="center"/>
    </xf>
    <xf numFmtId="0" fontId="32" fillId="25" borderId="20" xfId="70" applyFont="1" applyFill="1" applyBorder="1"/>
    <xf numFmtId="0" fontId="34" fillId="25" borderId="0" xfId="70" applyFont="1" applyFill="1" applyBorder="1"/>
    <xf numFmtId="3" fontId="14" fillId="25" borderId="0" xfId="70" applyNumberFormat="1" applyFont="1" applyFill="1" applyBorder="1"/>
    <xf numFmtId="0" fontId="11" fillId="25" borderId="0" xfId="70" applyFont="1" applyFill="1" applyAlignment="1"/>
    <xf numFmtId="0" fontId="11" fillId="25" borderId="20" xfId="70" applyFont="1" applyFill="1" applyBorder="1" applyAlignment="1"/>
    <xf numFmtId="0" fontId="11" fillId="0" borderId="0" xfId="70" applyFont="1" applyAlignment="1"/>
    <xf numFmtId="3" fontId="5" fillId="25" borderId="0" xfId="70" applyNumberFormat="1" applyFont="1" applyFill="1" applyBorder="1"/>
    <xf numFmtId="0" fontId="4" fillId="0" borderId="20" xfId="70" applyBorder="1"/>
    <xf numFmtId="0" fontId="18" fillId="25" borderId="0" xfId="70" applyFont="1" applyFill="1" applyBorder="1" applyAlignment="1">
      <alignment vertical="center"/>
    </xf>
    <xf numFmtId="0" fontId="14" fillId="25" borderId="0" xfId="70" applyFont="1" applyFill="1" applyBorder="1" applyAlignment="1">
      <alignment horizontal="left" vertical="center"/>
    </xf>
    <xf numFmtId="0" fontId="16" fillId="38" borderId="20" xfId="70" applyFont="1" applyFill="1" applyBorder="1" applyAlignment="1">
      <alignment horizontal="center" vertical="center"/>
    </xf>
    <xf numFmtId="0" fontId="23" fillId="0" borderId="0" xfId="70" applyFont="1" applyFill="1"/>
    <xf numFmtId="3" fontId="4" fillId="0" borderId="0" xfId="70" applyNumberFormat="1" applyFill="1"/>
    <xf numFmtId="0" fontId="23" fillId="0" borderId="0" xfId="70" applyFont="1"/>
    <xf numFmtId="0" fontId="13" fillId="24" borderId="0" xfId="40" applyFont="1" applyFill="1" applyBorder="1" applyAlignment="1">
      <alignment horizontal="left" indent="2"/>
    </xf>
    <xf numFmtId="0" fontId="13" fillId="25" borderId="18" xfId="70" applyFont="1" applyFill="1" applyBorder="1" applyAlignment="1">
      <alignment horizontal="right"/>
    </xf>
    <xf numFmtId="0" fontId="90" fillId="26" borderId="0" xfId="70" applyFont="1" applyFill="1" applyBorder="1" applyAlignment="1">
      <alignment horizontal="left"/>
    </xf>
    <xf numFmtId="0" fontId="31" fillId="24" borderId="0" xfId="40" applyFont="1" applyFill="1" applyBorder="1" applyAlignment="1">
      <alignment horizontal="left" vertical="top" wrapText="1"/>
    </xf>
    <xf numFmtId="3" fontId="90" fillId="26" borderId="0" xfId="70" applyNumberFormat="1" applyFont="1" applyFill="1" applyBorder="1" applyAlignment="1">
      <alignment horizontal="left"/>
    </xf>
    <xf numFmtId="49" fontId="14" fillId="25" borderId="0" xfId="70" applyNumberFormat="1" applyFont="1" applyFill="1" applyBorder="1" applyAlignment="1">
      <alignment horizontal="left"/>
    </xf>
    <xf numFmtId="3" fontId="4" fillId="0" borderId="0" xfId="70" applyNumberFormat="1" applyFill="1" applyAlignment="1">
      <alignment horizontal="center"/>
    </xf>
    <xf numFmtId="0" fontId="4" fillId="0" borderId="0" xfId="70" applyFont="1" applyFill="1"/>
    <xf numFmtId="3" fontId="13" fillId="26" borderId="0" xfId="40" applyNumberFormat="1" applyFont="1" applyFill="1" applyBorder="1" applyAlignment="1">
      <alignment horizontal="right" wrapText="1"/>
    </xf>
    <xf numFmtId="3" fontId="11" fillId="26" borderId="10" xfId="70" applyNumberFormat="1" applyFont="1" applyFill="1" applyBorder="1" applyAlignment="1">
      <alignment horizontal="center"/>
    </xf>
    <xf numFmtId="3" fontId="4" fillId="26" borderId="0" xfId="70" applyNumberFormat="1" applyFill="1" applyBorder="1" applyAlignment="1">
      <alignment horizontal="center"/>
    </xf>
    <xf numFmtId="164" fontId="81" fillId="26" borderId="0" xfId="40" applyNumberFormat="1" applyFont="1" applyFill="1" applyBorder="1" applyAlignment="1">
      <alignment horizontal="right" indent="1"/>
    </xf>
    <xf numFmtId="0" fontId="82" fillId="26" borderId="0" xfId="70" applyFont="1" applyFill="1"/>
    <xf numFmtId="165" fontId="82" fillId="26" borderId="0" xfId="70" applyNumberFormat="1" applyFont="1" applyFill="1" applyBorder="1" applyAlignment="1">
      <alignment horizontal="center" vertical="center"/>
    </xf>
    <xf numFmtId="165" fontId="4" fillId="26" borderId="0" xfId="70" applyNumberFormat="1" applyFont="1" applyFill="1" applyBorder="1" applyAlignment="1">
      <alignment horizontal="center" vertical="center"/>
    </xf>
    <xf numFmtId="0" fontId="85" fillId="26" borderId="0" xfId="70" applyFont="1" applyFill="1" applyAlignment="1">
      <alignment vertical="center"/>
    </xf>
    <xf numFmtId="165" fontId="26" fillId="26" borderId="0" xfId="70" applyNumberFormat="1" applyFont="1" applyFill="1" applyBorder="1" applyAlignment="1">
      <alignment horizontal="center" vertical="center"/>
    </xf>
    <xf numFmtId="165" fontId="81" fillId="26" borderId="0" xfId="70" applyNumberFormat="1" applyFont="1" applyFill="1" applyBorder="1" applyAlignment="1">
      <alignment horizontal="center" vertical="center"/>
    </xf>
    <xf numFmtId="0" fontId="14" fillId="26" borderId="0" xfId="70" applyNumberFormat="1" applyFont="1" applyFill="1" applyBorder="1" applyAlignment="1">
      <alignment horizontal="right"/>
    </xf>
    <xf numFmtId="164" fontId="4" fillId="0" borderId="0" xfId="70" applyNumberFormat="1"/>
    <xf numFmtId="0" fontId="13" fillId="25" borderId="59" xfId="62" applyFont="1" applyFill="1" applyBorder="1" applyAlignment="1">
      <alignment horizontal="center"/>
    </xf>
    <xf numFmtId="0" fontId="13" fillId="25" borderId="60" xfId="62" applyFont="1" applyFill="1" applyBorder="1" applyAlignment="1">
      <alignment horizontal="center"/>
    </xf>
    <xf numFmtId="0" fontId="14" fillId="25" borderId="0" xfId="0" applyFont="1" applyFill="1" applyBorder="1" applyAlignment="1">
      <alignment horizontal="left"/>
    </xf>
    <xf numFmtId="0" fontId="18" fillId="25" borderId="0" xfId="0" applyFont="1" applyFill="1" applyBorder="1" applyAlignment="1">
      <alignment horizontal="right"/>
    </xf>
    <xf numFmtId="0" fontId="13" fillId="25" borderId="11" xfId="0" applyFont="1" applyFill="1" applyBorder="1" applyAlignment="1">
      <alignment horizontal="center"/>
    </xf>
    <xf numFmtId="0" fontId="7" fillId="25" borderId="0" xfId="0" applyFont="1" applyFill="1" applyBorder="1"/>
    <xf numFmtId="0" fontId="12" fillId="25" borderId="0" xfId="0" applyFont="1" applyFill="1" applyBorder="1"/>
    <xf numFmtId="0" fontId="26" fillId="26" borderId="0" xfId="62" applyFont="1" applyFill="1" applyBorder="1"/>
    <xf numFmtId="3" fontId="14" fillId="26" borderId="0" xfId="62" applyNumberFormat="1" applyFont="1" applyFill="1" applyBorder="1" applyAlignment="1">
      <alignment horizontal="right" indent="2"/>
    </xf>
    <xf numFmtId="0" fontId="66" fillId="26" borderId="0" xfId="62" applyFont="1" applyFill="1" applyBorder="1" applyAlignment="1"/>
    <xf numFmtId="0" fontId="15" fillId="26" borderId="0" xfId="62" applyFont="1" applyFill="1" applyBorder="1"/>
    <xf numFmtId="0" fontId="14" fillId="26" borderId="0" xfId="0" applyFont="1" applyFill="1" applyBorder="1" applyAlignment="1">
      <alignment horizontal="left"/>
    </xf>
    <xf numFmtId="0" fontId="18" fillId="26" borderId="0" xfId="70" applyFont="1" applyFill="1" applyBorder="1" applyAlignment="1">
      <alignment horizontal="left"/>
    </xf>
    <xf numFmtId="0" fontId="81" fillId="25" borderId="0" xfId="70" applyFont="1" applyFill="1" applyBorder="1" applyAlignment="1"/>
    <xf numFmtId="167" fontId="32" fillId="0" borderId="0" xfId="70" applyNumberFormat="1" applyFont="1" applyBorder="1" applyAlignment="1">
      <alignment vertical="center"/>
    </xf>
    <xf numFmtId="0" fontId="81" fillId="25" borderId="20" xfId="70" applyFont="1" applyFill="1" applyBorder="1" applyAlignment="1">
      <alignment horizontal="left" indent="1"/>
    </xf>
    <xf numFmtId="0" fontId="4" fillId="44" borderId="0" xfId="70" applyFill="1" applyBorder="1"/>
    <xf numFmtId="0" fontId="14" fillId="44" borderId="0" xfId="70" applyFont="1" applyFill="1" applyBorder="1"/>
    <xf numFmtId="164" fontId="14" fillId="45" borderId="0" xfId="40" applyNumberFormat="1" applyFont="1" applyFill="1" applyBorder="1" applyAlignment="1">
      <alignment horizontal="center" wrapText="1"/>
    </xf>
    <xf numFmtId="0" fontId="7" fillId="44" borderId="0" xfId="70" applyFont="1" applyFill="1" applyBorder="1"/>
    <xf numFmtId="0" fontId="4" fillId="35" borderId="0" xfId="70" applyFill="1" applyBorder="1"/>
    <xf numFmtId="164" fontId="4" fillId="35" borderId="0" xfId="70" applyNumberFormat="1" applyFill="1" applyBorder="1"/>
    <xf numFmtId="0" fontId="18" fillId="35" borderId="0" xfId="70" applyFont="1" applyFill="1" applyBorder="1" applyAlignment="1">
      <alignment horizontal="right"/>
    </xf>
    <xf numFmtId="0" fontId="7" fillId="35" borderId="0" xfId="70" applyFont="1" applyFill="1" applyBorder="1"/>
    <xf numFmtId="0" fontId="117" fillId="0" borderId="0" xfId="70" applyFont="1" applyBorder="1" applyAlignment="1">
      <alignment vertical="center"/>
    </xf>
    <xf numFmtId="0" fontId="117" fillId="0" borderId="0" xfId="70" applyFont="1" applyBorder="1"/>
    <xf numFmtId="0" fontId="118" fillId="0" borderId="0" xfId="70" applyFont="1" applyBorder="1" applyAlignment="1">
      <alignment wrapText="1"/>
    </xf>
    <xf numFmtId="0" fontId="117" fillId="0" borderId="0" xfId="70" applyFont="1"/>
    <xf numFmtId="167" fontId="117" fillId="0" borderId="0" xfId="70" applyNumberFormat="1" applyFont="1" applyBorder="1" applyAlignment="1">
      <alignment vertical="center"/>
    </xf>
    <xf numFmtId="165" fontId="117" fillId="0" borderId="0" xfId="70" applyNumberFormat="1" applyFont="1" applyBorder="1" applyAlignment="1">
      <alignment vertical="center"/>
    </xf>
    <xf numFmtId="0" fontId="4" fillId="0" borderId="0" xfId="70" applyFill="1" applyAlignment="1">
      <alignment vertical="center"/>
    </xf>
    <xf numFmtId="0" fontId="4" fillId="0" borderId="20" xfId="70" applyFill="1" applyBorder="1" applyAlignment="1">
      <alignment vertical="center"/>
    </xf>
    <xf numFmtId="0" fontId="4" fillId="0" borderId="0" xfId="70" applyFill="1" applyBorder="1" applyAlignment="1">
      <alignment vertical="center"/>
    </xf>
    <xf numFmtId="0" fontId="117" fillId="0" borderId="0" xfId="70" applyFont="1" applyFill="1" applyBorder="1" applyAlignment="1">
      <alignment vertical="center"/>
    </xf>
    <xf numFmtId="0" fontId="4" fillId="26" borderId="0" xfId="70" applyFill="1" applyAlignment="1">
      <alignment vertical="center"/>
    </xf>
    <xf numFmtId="0" fontId="13" fillId="26" borderId="11" xfId="62" applyFont="1" applyFill="1" applyBorder="1" applyAlignment="1">
      <alignment horizontal="center" vertical="center"/>
    </xf>
    <xf numFmtId="0" fontId="32" fillId="0" borderId="0" xfId="70" applyFont="1" applyFill="1"/>
    <xf numFmtId="0" fontId="119" fillId="46" borderId="0" xfId="70" applyFont="1" applyFill="1" applyBorder="1"/>
    <xf numFmtId="0" fontId="119" fillId="46" borderId="0" xfId="70" applyFont="1" applyFill="1" applyBorder="1" applyAlignment="1">
      <alignment vertical="center"/>
    </xf>
    <xf numFmtId="167" fontId="81" fillId="26" borderId="0" xfId="59" applyNumberFormat="1" applyFont="1" applyFill="1" applyBorder="1" applyAlignment="1">
      <alignment horizontal="right"/>
    </xf>
    <xf numFmtId="167" fontId="14" fillId="26" borderId="0" xfId="59" applyNumberFormat="1" applyFont="1" applyFill="1" applyBorder="1" applyAlignment="1">
      <alignment horizontal="right"/>
    </xf>
    <xf numFmtId="167" fontId="14" fillId="26" borderId="0" xfId="59" applyNumberFormat="1" applyFont="1" applyFill="1" applyBorder="1" applyAlignment="1">
      <alignment horizontal="right" indent="1"/>
    </xf>
    <xf numFmtId="0" fontId="13" fillId="25" borderId="11" xfId="70" applyFont="1" applyFill="1" applyBorder="1" applyAlignment="1">
      <alignment horizontal="center"/>
    </xf>
    <xf numFmtId="2" fontId="11" fillId="26" borderId="0" xfId="62" applyNumberFormat="1" applyFont="1" applyFill="1" applyBorder="1" applyAlignment="1">
      <alignment horizontal="left" indent="1"/>
    </xf>
    <xf numFmtId="0" fontId="18" fillId="25" borderId="0" xfId="70" applyFont="1" applyFill="1" applyBorder="1" applyAlignment="1">
      <alignment horizontal="right"/>
    </xf>
    <xf numFmtId="165" fontId="4" fillId="0" borderId="0" xfId="70" applyNumberFormat="1" applyAlignment="1"/>
    <xf numFmtId="0" fontId="4" fillId="25" borderId="20" xfId="70" applyFill="1" applyBorder="1" applyAlignment="1"/>
    <xf numFmtId="0" fontId="14" fillId="0" borderId="0" xfId="70" applyFont="1" applyFill="1" applyBorder="1" applyAlignment="1"/>
    <xf numFmtId="0" fontId="18" fillId="0" borderId="0" xfId="70" applyFont="1" applyFill="1" applyBorder="1" applyAlignment="1">
      <alignment horizontal="right"/>
    </xf>
    <xf numFmtId="0" fontId="14" fillId="24" borderId="0" xfId="61" applyFont="1" applyFill="1" applyBorder="1" applyAlignment="1">
      <alignment horizontal="left"/>
    </xf>
    <xf numFmtId="0" fontId="107" fillId="27" borderId="0" xfId="61" applyFont="1" applyFill="1" applyBorder="1" applyAlignment="1">
      <alignment horizontal="left"/>
    </xf>
    <xf numFmtId="0" fontId="14" fillId="24" borderId="0" xfId="61" applyFont="1" applyFill="1" applyBorder="1" applyAlignment="1"/>
    <xf numFmtId="0" fontId="13" fillId="24" borderId="0" xfId="40" applyFont="1" applyFill="1" applyBorder="1" applyAlignment="1" applyProtection="1">
      <alignment horizontal="left" indent="1"/>
    </xf>
    <xf numFmtId="0" fontId="18" fillId="24" borderId="0" xfId="40" applyFont="1" applyFill="1" applyBorder="1" applyAlignment="1" applyProtection="1">
      <alignment horizontal="left" indent="1"/>
    </xf>
    <xf numFmtId="168" fontId="14" fillId="24" borderId="0" xfId="40" applyNumberFormat="1" applyFont="1" applyFill="1" applyBorder="1" applyAlignment="1" applyProtection="1">
      <alignment horizontal="right" wrapText="1"/>
    </xf>
    <xf numFmtId="0" fontId="13" fillId="24" borderId="0" xfId="40" applyFont="1" applyFill="1" applyBorder="1" applyProtection="1"/>
    <xf numFmtId="0" fontId="14" fillId="24" borderId="0" xfId="40" applyFont="1" applyFill="1" applyBorder="1" applyProtection="1"/>
    <xf numFmtId="0" fontId="16" fillId="30" borderId="20" xfId="62" applyFont="1" applyFill="1" applyBorder="1" applyAlignment="1" applyProtection="1">
      <alignment horizontal="center" vertical="center"/>
    </xf>
    <xf numFmtId="0" fontId="81" fillId="24" borderId="0" xfId="40" applyFont="1" applyFill="1" applyBorder="1" applyProtection="1"/>
    <xf numFmtId="0" fontId="13" fillId="24" borderId="0" xfId="40" applyFont="1" applyFill="1" applyBorder="1" applyAlignment="1" applyProtection="1">
      <alignment horizontal="left"/>
    </xf>
    <xf numFmtId="165" fontId="82" fillId="0" borderId="0" xfId="70" applyNumberFormat="1" applyFont="1"/>
    <xf numFmtId="3" fontId="11" fillId="26" borderId="0" xfId="70" applyNumberFormat="1" applyFont="1" applyFill="1" applyBorder="1" applyAlignment="1">
      <alignment horizontal="right"/>
    </xf>
    <xf numFmtId="0" fontId="81" fillId="44" borderId="0" xfId="70" applyFont="1" applyFill="1" applyBorder="1" applyAlignment="1">
      <alignment horizontal="right"/>
    </xf>
    <xf numFmtId="167" fontId="81" fillId="25" borderId="0" xfId="59" applyNumberFormat="1" applyFont="1" applyFill="1" applyBorder="1" applyAlignment="1">
      <alignment horizontal="right" indent="1"/>
    </xf>
    <xf numFmtId="170" fontId="13" fillId="25" borderId="11" xfId="70" applyNumberFormat="1" applyFont="1" applyFill="1" applyBorder="1" applyAlignment="1">
      <alignment horizontal="center"/>
    </xf>
    <xf numFmtId="171" fontId="18" fillId="26" borderId="0" xfId="40" applyNumberFormat="1" applyFont="1" applyFill="1" applyBorder="1" applyAlignment="1">
      <alignment horizontal="right" wrapText="1"/>
    </xf>
    <xf numFmtId="171" fontId="18" fillId="25" borderId="0" xfId="40" applyNumberFormat="1" applyFont="1" applyFill="1" applyBorder="1" applyAlignment="1">
      <alignment horizontal="right" wrapText="1"/>
    </xf>
    <xf numFmtId="165" fontId="81" fillId="25" borderId="0" xfId="0" applyNumberFormat="1" applyFont="1" applyFill="1" applyBorder="1" applyAlignment="1">
      <alignment horizontal="center" vertical="center"/>
    </xf>
    <xf numFmtId="165" fontId="5" fillId="25" borderId="0" xfId="0" applyNumberFormat="1" applyFont="1" applyFill="1" applyBorder="1" applyAlignment="1">
      <alignment horizontal="center"/>
    </xf>
    <xf numFmtId="0" fontId="13" fillId="25" borderId="11" xfId="70" applyFont="1" applyFill="1" applyBorder="1" applyAlignment="1" applyProtection="1">
      <alignment horizontal="center"/>
    </xf>
    <xf numFmtId="0" fontId="13" fillId="25" borderId="12" xfId="70" applyFont="1" applyFill="1" applyBorder="1" applyAlignment="1" applyProtection="1">
      <alignment horizontal="center"/>
    </xf>
    <xf numFmtId="165" fontId="14" fillId="27" borderId="0" xfId="40" applyNumberFormat="1" applyFont="1" applyFill="1" applyBorder="1" applyAlignment="1">
      <alignment horizontal="right" wrapText="1" indent="1"/>
    </xf>
    <xf numFmtId="0" fontId="57" fillId="25" borderId="0" xfId="70" applyFont="1" applyFill="1" applyAlignment="1"/>
    <xf numFmtId="0" fontId="57" fillId="0" borderId="0" xfId="70" applyFont="1" applyBorder="1" applyAlignment="1"/>
    <xf numFmtId="0" fontId="95" fillId="25" borderId="0" xfId="70" applyFont="1" applyFill="1" applyBorder="1" applyAlignment="1">
      <alignment horizontal="left"/>
    </xf>
    <xf numFmtId="0" fontId="7" fillId="25" borderId="0" xfId="70" applyFont="1" applyFill="1" applyBorder="1" applyAlignment="1"/>
    <xf numFmtId="0" fontId="57" fillId="0" borderId="0" xfId="70" applyFont="1" applyAlignment="1"/>
    <xf numFmtId="167" fontId="5" fillId="26" borderId="0" xfId="70" applyNumberFormat="1" applyFont="1" applyFill="1" applyBorder="1" applyAlignment="1">
      <alignment horizontal="right" indent="3"/>
    </xf>
    <xf numFmtId="167" fontId="107" fillId="26" borderId="0" xfId="70" applyNumberFormat="1" applyFont="1" applyFill="1" applyBorder="1" applyAlignment="1">
      <alignment horizontal="right" indent="3"/>
    </xf>
    <xf numFmtId="0" fontId="123" fillId="25" borderId="0" xfId="70" applyFont="1" applyFill="1" applyBorder="1" applyAlignment="1">
      <alignment horizontal="left" vertical="center"/>
    </xf>
    <xf numFmtId="0" fontId="0" fillId="25" borderId="22" xfId="51" applyFont="1" applyFill="1" applyBorder="1"/>
    <xf numFmtId="3" fontId="32" fillId="0" borderId="0" xfId="70" applyNumberFormat="1" applyFont="1" applyBorder="1" applyAlignment="1">
      <alignment vertical="center"/>
    </xf>
    <xf numFmtId="165" fontId="32" fillId="0" borderId="0" xfId="70" applyNumberFormat="1" applyFont="1" applyBorder="1" applyAlignment="1">
      <alignment vertical="center"/>
    </xf>
    <xf numFmtId="174" fontId="15" fillId="0" borderId="0" xfId="62" applyNumberFormat="1" applyFont="1"/>
    <xf numFmtId="165" fontId="4" fillId="0" borderId="0" xfId="62" applyNumberFormat="1"/>
    <xf numFmtId="0" fontId="14" fillId="0" borderId="0" xfId="0" applyFont="1" applyAlignment="1">
      <alignment readingOrder="2"/>
    </xf>
    <xf numFmtId="0" fontId="14" fillId="24" borderId="0" xfId="40" applyFont="1" applyFill="1" applyBorder="1"/>
    <xf numFmtId="0" fontId="14" fillId="36" borderId="0" xfId="62" applyFont="1" applyFill="1" applyAlignment="1">
      <alignment vertical="center" wrapText="1"/>
    </xf>
    <xf numFmtId="0" fontId="102" fillId="38" borderId="0" xfId="62" applyFont="1" applyFill="1" applyBorder="1" applyAlignment="1">
      <alignment vertical="center"/>
    </xf>
    <xf numFmtId="0" fontId="5" fillId="36" borderId="0" xfId="62" applyFont="1" applyFill="1" applyAlignment="1">
      <alignment horizontal="left" vertical="center"/>
    </xf>
    <xf numFmtId="0" fontId="12" fillId="36" borderId="0" xfId="62" applyFont="1" applyFill="1" applyBorder="1" applyAlignment="1">
      <alignment horizontal="right" vertical="top" wrapText="1"/>
    </xf>
    <xf numFmtId="0" fontId="11" fillId="32" borderId="0" xfId="62" applyFont="1" applyFill="1" applyBorder="1" applyAlignment="1">
      <alignment horizontal="right"/>
    </xf>
    <xf numFmtId="0" fontId="12" fillId="32" borderId="0" xfId="62" applyFont="1" applyFill="1" applyBorder="1" applyAlignment="1">
      <alignment horizontal="right" vertical="top" wrapText="1"/>
    </xf>
    <xf numFmtId="0" fontId="12" fillId="36" borderId="38" xfId="62" applyFont="1" applyFill="1" applyBorder="1" applyAlignment="1">
      <alignment horizontal="right" vertical="top" wrapText="1"/>
    </xf>
    <xf numFmtId="0" fontId="13" fillId="36" borderId="0" xfId="62" applyFont="1" applyFill="1" applyBorder="1" applyAlignment="1">
      <alignment horizontal="right" vertical="center"/>
    </xf>
    <xf numFmtId="0" fontId="14" fillId="36" borderId="0" xfId="62" applyFont="1" applyFill="1" applyBorder="1" applyAlignment="1">
      <alignment horizontal="right" vertical="center" wrapText="1"/>
    </xf>
    <xf numFmtId="0" fontId="13" fillId="36" borderId="0" xfId="62" applyFont="1" applyFill="1" applyBorder="1" applyAlignment="1">
      <alignment horizontal="right" vertical="center" wrapText="1"/>
    </xf>
    <xf numFmtId="0" fontId="14" fillId="36" borderId="0" xfId="62" applyFont="1" applyFill="1" applyBorder="1" applyAlignment="1">
      <alignment horizontal="right" vertical="top" wrapText="1"/>
    </xf>
    <xf numFmtId="0" fontId="14" fillId="36" borderId="0" xfId="62" applyFont="1" applyFill="1" applyBorder="1" applyAlignment="1">
      <alignment horizontal="right" vertical="center"/>
    </xf>
    <xf numFmtId="0" fontId="14" fillId="36" borderId="0" xfId="62" applyFont="1" applyFill="1" applyBorder="1" applyAlignment="1">
      <alignment horizontal="right"/>
    </xf>
    <xf numFmtId="0" fontId="14" fillId="36" borderId="0" xfId="62" applyFont="1" applyFill="1" applyBorder="1" applyAlignment="1">
      <alignment horizontal="right" wrapText="1"/>
    </xf>
    <xf numFmtId="0" fontId="14" fillId="36" borderId="38" xfId="62" applyFont="1" applyFill="1" applyBorder="1" applyAlignment="1">
      <alignment horizontal="right"/>
    </xf>
    <xf numFmtId="0" fontId="4" fillId="36" borderId="0" xfId="62" applyFill="1" applyBorder="1" applyAlignment="1">
      <alignment horizontal="right" vertical="center"/>
    </xf>
    <xf numFmtId="0" fontId="4" fillId="36" borderId="0" xfId="62" applyFill="1" applyBorder="1" applyAlignment="1">
      <alignment horizontal="right"/>
    </xf>
    <xf numFmtId="164" fontId="66" fillId="0" borderId="0" xfId="0" applyNumberFormat="1" applyFont="1"/>
    <xf numFmtId="164" fontId="66" fillId="0" borderId="0" xfId="0" applyNumberFormat="1" applyFont="1" applyAlignment="1"/>
    <xf numFmtId="0" fontId="13" fillId="0" borderId="11" xfId="0" applyFont="1" applyFill="1" applyBorder="1" applyAlignment="1">
      <alignment horizontal="center"/>
    </xf>
    <xf numFmtId="164" fontId="4" fillId="0" borderId="0" xfId="70" applyNumberFormat="1" applyFill="1"/>
    <xf numFmtId="165" fontId="4" fillId="0" borderId="0" xfId="70" applyNumberFormat="1" applyFill="1" applyAlignment="1">
      <alignment vertical="center"/>
    </xf>
    <xf numFmtId="0" fontId="66" fillId="0" borderId="0" xfId="70" applyFont="1" applyFill="1"/>
    <xf numFmtId="166" fontId="4" fillId="0" borderId="0" xfId="70" applyNumberFormat="1" applyFill="1"/>
    <xf numFmtId="1" fontId="112" fillId="26" borderId="0" xfId="70" applyNumberFormat="1" applyFont="1" applyFill="1" applyBorder="1" applyAlignment="1">
      <alignment horizontal="right"/>
    </xf>
    <xf numFmtId="0" fontId="18" fillId="27" borderId="0" xfId="40" applyFont="1" applyFill="1" applyBorder="1" applyAlignment="1"/>
    <xf numFmtId="0" fontId="18" fillId="24" borderId="19" xfId="61" applyFont="1" applyFill="1" applyBorder="1" applyAlignment="1">
      <alignment horizontal="left" wrapText="1"/>
    </xf>
    <xf numFmtId="0" fontId="13" fillId="26" borderId="12" xfId="70" applyFont="1" applyFill="1" applyBorder="1" applyAlignment="1">
      <alignment horizontal="center"/>
    </xf>
    <xf numFmtId="0" fontId="13" fillId="25" borderId="12" xfId="51" applyFont="1" applyFill="1" applyBorder="1" applyAlignment="1">
      <alignment horizontal="center" vertical="center"/>
    </xf>
    <xf numFmtId="0" fontId="4" fillId="26" borderId="0" xfId="52" applyFill="1" applyBorder="1"/>
    <xf numFmtId="0" fontId="13" fillId="25" borderId="0" xfId="52" applyFont="1" applyFill="1" applyBorder="1" applyAlignment="1">
      <alignment horizontal="left"/>
    </xf>
    <xf numFmtId="0" fontId="108" fillId="25" borderId="0" xfId="52" applyFont="1" applyFill="1" applyBorder="1" applyAlignment="1">
      <alignment horizontal="left"/>
    </xf>
    <xf numFmtId="0" fontId="13" fillId="25" borderId="0" xfId="51" applyFont="1" applyFill="1" applyBorder="1" applyAlignment="1">
      <alignment horizontal="right"/>
    </xf>
    <xf numFmtId="0" fontId="0" fillId="26" borderId="22" xfId="51" applyFont="1" applyFill="1" applyBorder="1"/>
    <xf numFmtId="0" fontId="11" fillId="25" borderId="22" xfId="51" applyFont="1" applyFill="1" applyBorder="1" applyAlignment="1">
      <alignment horizontal="left"/>
    </xf>
    <xf numFmtId="0" fontId="50" fillId="25" borderId="22" xfId="51" applyFont="1" applyFill="1" applyBorder="1" applyAlignment="1">
      <alignment horizontal="left"/>
    </xf>
    <xf numFmtId="0" fontId="0" fillId="0" borderId="22" xfId="51" applyFont="1" applyBorder="1"/>
    <xf numFmtId="0" fontId="18" fillId="0" borderId="0" xfId="51" applyFont="1" applyBorder="1" applyAlignment="1">
      <alignment vertical="top"/>
    </xf>
    <xf numFmtId="0" fontId="7" fillId="25" borderId="0" xfId="51" applyFont="1" applyFill="1" applyBorder="1"/>
    <xf numFmtId="0" fontId="13" fillId="25" borderId="11" xfId="51" applyFont="1" applyFill="1" applyBorder="1" applyAlignment="1">
      <alignment horizontal="center" vertical="center"/>
    </xf>
    <xf numFmtId="0" fontId="13" fillId="25" borderId="0" xfId="51" applyFont="1" applyFill="1" applyBorder="1" applyAlignment="1">
      <alignment horizontal="center" vertical="center"/>
    </xf>
    <xf numFmtId="49" fontId="13" fillId="25" borderId="0" xfId="51" applyNumberFormat="1" applyFont="1" applyFill="1" applyBorder="1" applyAlignment="1">
      <alignment horizontal="center" vertical="center" wrapText="1"/>
    </xf>
    <xf numFmtId="0" fontId="11" fillId="26" borderId="0" xfId="51" applyFont="1" applyFill="1" applyBorder="1" applyAlignment="1">
      <alignment horizontal="center"/>
    </xf>
    <xf numFmtId="0" fontId="18" fillId="25" borderId="0" xfId="51" applyFont="1" applyFill="1" applyBorder="1" applyAlignment="1">
      <alignment horizontal="center"/>
    </xf>
    <xf numFmtId="1" fontId="18" fillId="25" borderId="10" xfId="51" applyNumberFormat="1" applyFont="1" applyFill="1" applyBorder="1" applyAlignment="1">
      <alignment horizontal="center"/>
    </xf>
    <xf numFmtId="3" fontId="18" fillId="24" borderId="0" xfId="61" applyNumberFormat="1" applyFont="1" applyFill="1" applyBorder="1" applyAlignment="1">
      <alignment horizontal="center" wrapText="1"/>
    </xf>
    <xf numFmtId="0" fontId="11" fillId="25" borderId="19" xfId="51" applyFont="1" applyFill="1" applyBorder="1" applyAlignment="1">
      <alignment horizontal="center"/>
    </xf>
    <xf numFmtId="0" fontId="11" fillId="25" borderId="0" xfId="51" applyFont="1" applyFill="1" applyAlignment="1">
      <alignment horizontal="center"/>
    </xf>
    <xf numFmtId="0" fontId="11" fillId="0" borderId="0" xfId="51" applyFont="1" applyAlignment="1">
      <alignment horizontal="center"/>
    </xf>
    <xf numFmtId="165" fontId="14" fillId="27" borderId="0" xfId="61" applyNumberFormat="1" applyFont="1" applyFill="1" applyBorder="1" applyAlignment="1">
      <alignment horizontal="center" wrapText="1"/>
    </xf>
    <xf numFmtId="165" fontId="13" fillId="27" borderId="0" xfId="61" applyNumberFormat="1" applyFont="1" applyFill="1" applyBorder="1" applyAlignment="1">
      <alignment horizontal="center" wrapText="1"/>
    </xf>
    <xf numFmtId="0" fontId="13" fillId="40" borderId="0" xfId="61" applyFont="1" applyFill="1" applyBorder="1" applyAlignment="1">
      <alignment horizontal="left"/>
    </xf>
    <xf numFmtId="167" fontId="10" fillId="35" borderId="0" xfId="70" applyNumberFormat="1" applyFont="1" applyFill="1" applyBorder="1" applyAlignment="1">
      <alignment horizontal="right" indent="3"/>
    </xf>
    <xf numFmtId="4" fontId="13" fillId="40" borderId="0" xfId="61" applyNumberFormat="1" applyFont="1" applyFill="1" applyBorder="1" applyAlignment="1">
      <alignment horizontal="right" wrapText="1" indent="4"/>
    </xf>
    <xf numFmtId="4" fontId="107" fillId="27" borderId="0" xfId="61" applyNumberFormat="1" applyFont="1" applyFill="1" applyBorder="1" applyAlignment="1">
      <alignment horizontal="right" wrapText="1" indent="4"/>
    </xf>
    <xf numFmtId="165" fontId="124" fillId="27" borderId="0" xfId="61" applyNumberFormat="1" applyFont="1" applyFill="1" applyBorder="1" applyAlignment="1">
      <alignment horizontal="center" wrapText="1"/>
    </xf>
    <xf numFmtId="165" fontId="66" fillId="0" borderId="0" xfId="70" applyNumberFormat="1" applyFont="1" applyFill="1"/>
    <xf numFmtId="0" fontId="13" fillId="25" borderId="52" xfId="70" applyFont="1" applyFill="1" applyBorder="1" applyAlignment="1">
      <alignment horizontal="center"/>
    </xf>
    <xf numFmtId="0" fontId="13" fillId="25" borderId="11" xfId="70" applyFont="1" applyFill="1" applyBorder="1" applyAlignment="1">
      <alignment horizontal="center"/>
    </xf>
    <xf numFmtId="0" fontId="50" fillId="0" borderId="0" xfId="70" applyFont="1" applyProtection="1">
      <protection locked="0"/>
    </xf>
    <xf numFmtId="0" fontId="10" fillId="24" borderId="0" xfId="66" applyFont="1" applyFill="1" applyBorder="1" applyAlignment="1">
      <alignment horizontal="left" vertical="center"/>
    </xf>
    <xf numFmtId="0" fontId="52" fillId="25" borderId="0" xfId="63" applyFont="1" applyFill="1" applyBorder="1" applyAlignment="1">
      <alignment horizontal="left" vertical="center" wrapText="1"/>
    </xf>
    <xf numFmtId="0" fontId="14" fillId="25" borderId="0" xfId="70" applyFont="1" applyFill="1" applyBorder="1" applyAlignment="1">
      <alignment vertical="center"/>
    </xf>
    <xf numFmtId="4" fontId="5" fillId="25" borderId="0" xfId="63" applyNumberFormat="1" applyFont="1" applyFill="1" applyBorder="1" applyAlignment="1">
      <alignment horizontal="left" vertical="center" wrapText="1"/>
    </xf>
    <xf numFmtId="0" fontId="5" fillId="26" borderId="0" xfId="70" applyFont="1" applyFill="1" applyBorder="1" applyAlignment="1">
      <alignment vertical="center" wrapText="1"/>
    </xf>
    <xf numFmtId="0" fontId="5" fillId="25" borderId="0" xfId="70" applyFont="1" applyFill="1" applyBorder="1" applyAlignment="1">
      <alignment vertical="center" wrapText="1"/>
    </xf>
    <xf numFmtId="0" fontId="50" fillId="25" borderId="0" xfId="70" applyFont="1" applyFill="1" applyAlignment="1">
      <alignment vertical="center"/>
    </xf>
    <xf numFmtId="0" fontId="50" fillId="25" borderId="20" xfId="70" applyFont="1" applyFill="1" applyBorder="1" applyAlignment="1">
      <alignment vertical="center"/>
    </xf>
    <xf numFmtId="0" fontId="10" fillId="25" borderId="0" xfId="63" applyFont="1" applyFill="1" applyBorder="1" applyAlignment="1">
      <alignment horizontal="left" vertical="center" wrapText="1"/>
    </xf>
    <xf numFmtId="0" fontId="50" fillId="0" borderId="0" xfId="70" applyFont="1" applyAlignment="1">
      <alignment vertical="center"/>
    </xf>
    <xf numFmtId="0" fontId="10" fillId="24" borderId="0" xfId="40" applyFont="1" applyFill="1" applyBorder="1" applyAlignment="1">
      <alignment horizontal="left" vertical="center"/>
    </xf>
    <xf numFmtId="0" fontId="5" fillId="25" borderId="0" xfId="70" applyFont="1" applyFill="1" applyAlignment="1">
      <alignment vertical="center"/>
    </xf>
    <xf numFmtId="0" fontId="5" fillId="25" borderId="20" xfId="70" applyFont="1" applyFill="1" applyBorder="1" applyAlignment="1">
      <alignment vertical="center"/>
    </xf>
    <xf numFmtId="0" fontId="5" fillId="25" borderId="0" xfId="70" applyFont="1" applyFill="1" applyBorder="1" applyAlignment="1">
      <alignment vertical="center"/>
    </xf>
    <xf numFmtId="0" fontId="5" fillId="0" borderId="0" xfId="70" applyFont="1" applyAlignment="1">
      <alignment vertical="center"/>
    </xf>
    <xf numFmtId="0" fontId="10" fillId="27" borderId="0" xfId="40" applyFont="1" applyFill="1" applyBorder="1" applyAlignment="1">
      <alignment vertical="center"/>
    </xf>
    <xf numFmtId="4" fontId="5" fillId="26" borderId="0" xfId="63" applyNumberFormat="1" applyFont="1" applyFill="1" applyBorder="1" applyAlignment="1">
      <alignment horizontal="left" vertical="center" wrapText="1"/>
    </xf>
    <xf numFmtId="0" fontId="10" fillId="27" borderId="0" xfId="66" applyFont="1" applyFill="1" applyBorder="1" applyAlignment="1">
      <alignment horizontal="left" vertical="center"/>
    </xf>
    <xf numFmtId="0" fontId="5" fillId="26" borderId="0" xfId="70" applyFont="1" applyFill="1" applyAlignment="1">
      <alignment vertical="center" wrapText="1"/>
    </xf>
    <xf numFmtId="0" fontId="5" fillId="26" borderId="0" xfId="63" applyFont="1" applyFill="1" applyBorder="1" applyAlignment="1">
      <alignment horizontal="left" vertical="center" wrapText="1"/>
    </xf>
    <xf numFmtId="0" fontId="5" fillId="26" borderId="0" xfId="70" quotePrefix="1" applyFont="1" applyFill="1" applyBorder="1" applyAlignment="1">
      <alignment vertical="center" wrapText="1"/>
    </xf>
    <xf numFmtId="0" fontId="5" fillId="25" borderId="0" xfId="70" quotePrefix="1" applyFont="1" applyFill="1" applyBorder="1" applyAlignment="1">
      <alignment vertical="center" wrapText="1"/>
    </xf>
    <xf numFmtId="165" fontId="10" fillId="26" borderId="0" xfId="70" applyNumberFormat="1" applyFont="1" applyFill="1" applyBorder="1" applyAlignment="1">
      <alignment horizontal="right" vertical="center" wrapText="1" indent="2"/>
    </xf>
    <xf numFmtId="165" fontId="5" fillId="26" borderId="0" xfId="70" applyNumberFormat="1" applyFont="1" applyFill="1" applyBorder="1" applyAlignment="1">
      <alignment horizontal="right" vertical="center" wrapText="1" indent="2"/>
    </xf>
    <xf numFmtId="0" fontId="14" fillId="40" borderId="0" xfId="61" applyFont="1" applyFill="1" applyBorder="1" applyAlignment="1">
      <alignment horizontal="left" indent="1"/>
    </xf>
    <xf numFmtId="3" fontId="18" fillId="40" borderId="0" xfId="61" applyNumberFormat="1" applyFont="1" applyFill="1" applyBorder="1" applyAlignment="1">
      <alignment horizontal="center" wrapText="1"/>
    </xf>
    <xf numFmtId="0" fontId="14" fillId="40" borderId="0" xfId="61" applyFont="1" applyFill="1" applyBorder="1" applyAlignment="1"/>
    <xf numFmtId="0" fontId="50" fillId="25" borderId="0" xfId="70" applyFont="1" applyFill="1" applyProtection="1">
      <protection locked="0"/>
    </xf>
    <xf numFmtId="49" fontId="14" fillId="25" borderId="0" xfId="62" applyNumberFormat="1" applyFont="1" applyFill="1" applyBorder="1" applyAlignment="1">
      <alignment horizontal="right"/>
    </xf>
    <xf numFmtId="0" fontId="5" fillId="0" borderId="0" xfId="178" applyFont="1"/>
    <xf numFmtId="0" fontId="5" fillId="0" borderId="0" xfId="178" applyFont="1" applyAlignment="1">
      <alignment horizontal="right"/>
    </xf>
    <xf numFmtId="0" fontId="4" fillId="0" borderId="0" xfId="178" applyFont="1"/>
    <xf numFmtId="0" fontId="13" fillId="26" borderId="63" xfId="70" applyFont="1" applyFill="1" applyBorder="1" applyAlignment="1"/>
    <xf numFmtId="0" fontId="4" fillId="26" borderId="0" xfId="62" applyFill="1"/>
    <xf numFmtId="0" fontId="55" fillId="26" borderId="0" xfId="62" applyFont="1" applyFill="1"/>
    <xf numFmtId="0" fontId="50" fillId="25" borderId="19" xfId="70" applyFont="1" applyFill="1" applyBorder="1" applyProtection="1">
      <protection locked="0"/>
    </xf>
    <xf numFmtId="0" fontId="50" fillId="25" borderId="0" xfId="70" applyFont="1" applyFill="1" applyBorder="1" applyProtection="1">
      <protection locked="0"/>
    </xf>
    <xf numFmtId="0" fontId="18" fillId="24" borderId="0" xfId="40" applyFont="1" applyFill="1" applyBorder="1" applyProtection="1">
      <protection locked="0"/>
    </xf>
    <xf numFmtId="0" fontId="14" fillId="24" borderId="0" xfId="40" applyFont="1" applyFill="1" applyBorder="1" applyProtection="1">
      <protection locked="0"/>
    </xf>
    <xf numFmtId="167" fontId="14" fillId="25" borderId="0" xfId="70" applyNumberFormat="1" applyFont="1" applyFill="1" applyBorder="1" applyAlignment="1" applyProtection="1">
      <alignment horizontal="right"/>
      <protection locked="0"/>
    </xf>
    <xf numFmtId="0" fontId="8" fillId="25" borderId="0" xfId="70" applyFont="1" applyFill="1" applyBorder="1" applyProtection="1">
      <protection locked="0"/>
    </xf>
    <xf numFmtId="0" fontId="11" fillId="25" borderId="0" xfId="0" applyFont="1" applyFill="1" applyBorder="1" applyAlignment="1">
      <alignment horizontal="left" vertical="center"/>
    </xf>
    <xf numFmtId="49" fontId="60" fillId="24" borderId="0" xfId="40" applyNumberFormat="1" applyFont="1" applyFill="1" applyBorder="1" applyAlignment="1">
      <alignment horizontal="center" readingOrder="1"/>
    </xf>
    <xf numFmtId="175" fontId="62" fillId="26" borderId="0" xfId="62" applyNumberFormat="1" applyFont="1" applyFill="1" applyBorder="1" applyAlignment="1">
      <alignment horizontal="right" vertical="center" wrapText="1"/>
    </xf>
    <xf numFmtId="0" fontId="18" fillId="25" borderId="0" xfId="62" applyFont="1" applyFill="1" applyBorder="1" applyAlignment="1">
      <alignment horizontal="right"/>
    </xf>
    <xf numFmtId="2" fontId="51" fillId="26" borderId="0" xfId="70" applyNumberFormat="1" applyFont="1" applyFill="1" applyBorder="1" applyAlignment="1">
      <alignment horizontal="center"/>
    </xf>
    <xf numFmtId="0" fontId="7" fillId="0" borderId="0" xfId="0" applyFont="1"/>
    <xf numFmtId="0" fontId="7" fillId="0" borderId="0" xfId="0" applyFont="1" applyAlignment="1">
      <alignment vertical="center"/>
    </xf>
    <xf numFmtId="0" fontId="128" fillId="0" borderId="0" xfId="179" applyFont="1"/>
    <xf numFmtId="0" fontId="59" fillId="0" borderId="0" xfId="0" applyFont="1"/>
    <xf numFmtId="17" fontId="128" fillId="0" borderId="0" xfId="179" applyNumberFormat="1" applyFont="1"/>
    <xf numFmtId="4" fontId="128" fillId="0" borderId="0" xfId="179" applyNumberFormat="1" applyFont="1"/>
    <xf numFmtId="0" fontId="12" fillId="25" borderId="0" xfId="0" applyFont="1" applyFill="1" applyBorder="1" applyAlignment="1">
      <alignment horizontal="left"/>
    </xf>
    <xf numFmtId="165" fontId="55" fillId="0" borderId="0" xfId="0" applyNumberFormat="1" applyFont="1"/>
    <xf numFmtId="2" fontId="0" fillId="0" borderId="0" xfId="0" applyNumberFormat="1"/>
    <xf numFmtId="2" fontId="0" fillId="0" borderId="0" xfId="0" applyNumberFormat="1" applyAlignment="1">
      <alignment vertical="center"/>
    </xf>
    <xf numFmtId="2" fontId="55" fillId="0" borderId="0" xfId="0" applyNumberFormat="1" applyFont="1"/>
    <xf numFmtId="2" fontId="14" fillId="25" borderId="0" xfId="0" applyNumberFormat="1" applyFont="1" applyFill="1" applyBorder="1" applyAlignment="1">
      <alignment horizontal="left"/>
    </xf>
    <xf numFmtId="0" fontId="50" fillId="26" borderId="31" xfId="63" applyFont="1" applyFill="1" applyBorder="1" applyAlignment="1">
      <alignment horizontal="left" vertical="center"/>
    </xf>
    <xf numFmtId="0" fontId="50" fillId="26" borderId="32" xfId="63" applyFont="1" applyFill="1" applyBorder="1" applyAlignment="1">
      <alignment horizontal="left" vertical="center"/>
    </xf>
    <xf numFmtId="0" fontId="13" fillId="25" borderId="0" xfId="0" applyFont="1" applyFill="1" applyBorder="1" applyAlignment="1">
      <alignment horizontal="center"/>
    </xf>
    <xf numFmtId="0" fontId="13" fillId="25" borderId="0" xfId="0" applyFont="1" applyFill="1" applyBorder="1" applyAlignment="1">
      <alignment horizontal="center"/>
    </xf>
    <xf numFmtId="0" fontId="91" fillId="26" borderId="0" xfId="62" applyFont="1" applyFill="1" applyBorder="1" applyAlignment="1">
      <alignment horizontal="center" vertical="center"/>
    </xf>
    <xf numFmtId="1" fontId="81" fillId="25" borderId="0" xfId="62" applyNumberFormat="1" applyFont="1" applyFill="1" applyBorder="1" applyAlignment="1">
      <alignment horizontal="right"/>
    </xf>
    <xf numFmtId="3" fontId="81" fillId="25" borderId="0" xfId="62" applyNumberFormat="1" applyFont="1" applyFill="1" applyBorder="1" applyAlignment="1">
      <alignment horizontal="right"/>
    </xf>
    <xf numFmtId="0" fontId="55" fillId="0" borderId="0" xfId="62" applyFont="1" applyFill="1" applyBorder="1"/>
    <xf numFmtId="0" fontId="66" fillId="0" borderId="0" xfId="62" applyFont="1" applyFill="1" applyBorder="1" applyAlignment="1"/>
    <xf numFmtId="3" fontId="14" fillId="0" borderId="0" xfId="40" applyNumberFormat="1" applyFont="1" applyFill="1" applyBorder="1" applyAlignment="1">
      <alignment horizontal="center" wrapText="1"/>
    </xf>
    <xf numFmtId="0" fontId="18" fillId="0" borderId="0" xfId="62" applyFont="1" applyFill="1" applyBorder="1" applyAlignment="1">
      <alignment horizontal="right"/>
    </xf>
    <xf numFmtId="0" fontId="66" fillId="0" borderId="0" xfId="62" applyFont="1" applyFill="1" applyBorder="1" applyAlignment="1">
      <alignment vertical="center"/>
    </xf>
    <xf numFmtId="0" fontId="55" fillId="26" borderId="0" xfId="62" applyFont="1" applyFill="1" applyBorder="1"/>
    <xf numFmtId="0" fontId="13" fillId="26" borderId="0" xfId="62" applyFont="1" applyFill="1" applyBorder="1" applyAlignment="1">
      <alignment horizontal="left" indent="1"/>
    </xf>
    <xf numFmtId="0" fontId="4" fillId="26" borderId="0" xfId="62" applyFill="1" applyBorder="1"/>
    <xf numFmtId="0" fontId="81" fillId="26" borderId="0" xfId="62" applyFont="1" applyFill="1" applyBorder="1" applyAlignment="1">
      <alignment horizontal="left"/>
    </xf>
    <xf numFmtId="3" fontId="49" fillId="26" borderId="0" xfId="62" applyNumberFormat="1" applyFont="1" applyFill="1" applyBorder="1" applyAlignment="1">
      <alignment horizontal="right"/>
    </xf>
    <xf numFmtId="0" fontId="31" fillId="26" borderId="0" xfId="40" applyFont="1" applyFill="1" applyBorder="1"/>
    <xf numFmtId="0" fontId="18" fillId="26" borderId="0" xfId="62" applyFont="1" applyFill="1" applyBorder="1" applyAlignment="1">
      <alignment horizontal="justify" wrapText="1"/>
    </xf>
    <xf numFmtId="0" fontId="69" fillId="26" borderId="0" xfId="62" applyFont="1" applyFill="1" applyBorder="1" applyAlignment="1">
      <alignment horizontal="left" vertical="center" indent="1"/>
    </xf>
    <xf numFmtId="0" fontId="67" fillId="26" borderId="0" xfId="62" applyFont="1" applyFill="1" applyBorder="1" applyAlignment="1">
      <alignment vertical="center"/>
    </xf>
    <xf numFmtId="0" fontId="66" fillId="26" borderId="0" xfId="62" applyFont="1" applyFill="1" applyBorder="1" applyAlignment="1">
      <alignment vertical="center"/>
    </xf>
    <xf numFmtId="1" fontId="13" fillId="26" borderId="0" xfId="40" applyNumberFormat="1" applyFont="1" applyFill="1" applyBorder="1" applyAlignment="1">
      <alignment horizontal="center" wrapText="1"/>
    </xf>
    <xf numFmtId="164" fontId="13" fillId="26" borderId="0" xfId="40" applyNumberFormat="1" applyFont="1" applyFill="1" applyBorder="1" applyAlignment="1">
      <alignment horizontal="right" wrapText="1" indent="2"/>
    </xf>
    <xf numFmtId="0" fontId="66" fillId="26" borderId="0" xfId="62" applyFont="1" applyFill="1" applyBorder="1"/>
    <xf numFmtId="1" fontId="81" fillId="25" borderId="0" xfId="62" applyNumberFormat="1" applyFont="1" applyFill="1" applyBorder="1" applyAlignment="1">
      <alignment horizontal="center"/>
    </xf>
    <xf numFmtId="3" fontId="81" fillId="25" borderId="0" xfId="62" applyNumberFormat="1" applyFont="1" applyFill="1" applyBorder="1" applyAlignment="1">
      <alignment horizontal="center"/>
    </xf>
    <xf numFmtId="3" fontId="13" fillId="25" borderId="0" xfId="62" applyNumberFormat="1" applyFont="1" applyFill="1" applyBorder="1" applyAlignment="1">
      <alignment horizontal="center"/>
    </xf>
    <xf numFmtId="0" fontId="13" fillId="26" borderId="0" xfId="0" applyFont="1" applyFill="1" applyBorder="1" applyAlignment="1">
      <alignment horizontal="center"/>
    </xf>
    <xf numFmtId="1" fontId="81" fillId="26" borderId="0" xfId="62" applyNumberFormat="1" applyFont="1" applyFill="1" applyBorder="1" applyAlignment="1">
      <alignment horizontal="right"/>
    </xf>
    <xf numFmtId="3" fontId="13" fillId="26" borderId="0" xfId="62" applyNumberFormat="1" applyFont="1" applyFill="1" applyBorder="1" applyAlignment="1">
      <alignment horizontal="right" indent="2"/>
    </xf>
    <xf numFmtId="3" fontId="81" fillId="26" borderId="0" xfId="62" applyNumberFormat="1" applyFont="1" applyFill="1" applyBorder="1" applyAlignment="1">
      <alignment horizontal="right"/>
    </xf>
    <xf numFmtId="3" fontId="13" fillId="26" borderId="0" xfId="62" applyNumberFormat="1" applyFont="1" applyFill="1" applyBorder="1" applyAlignment="1">
      <alignment horizontal="right"/>
    </xf>
    <xf numFmtId="1" fontId="13" fillId="26" borderId="64" xfId="0" applyNumberFormat="1" applyFont="1" applyFill="1" applyBorder="1" applyAlignment="1"/>
    <xf numFmtId="1" fontId="81" fillId="26" borderId="0" xfId="62" applyNumberFormat="1" applyFont="1" applyFill="1" applyBorder="1" applyAlignment="1"/>
    <xf numFmtId="3" fontId="81" fillId="26" borderId="0" xfId="62" applyNumberFormat="1" applyFont="1" applyFill="1" applyBorder="1" applyAlignment="1"/>
    <xf numFmtId="1" fontId="13" fillId="26" borderId="64" xfId="0" applyNumberFormat="1" applyFont="1" applyFill="1" applyBorder="1" applyAlignment="1">
      <alignment horizontal="center"/>
    </xf>
    <xf numFmtId="1" fontId="81" fillId="26" borderId="0" xfId="62" applyNumberFormat="1" applyFont="1" applyFill="1" applyBorder="1" applyAlignment="1">
      <alignment horizontal="center"/>
    </xf>
    <xf numFmtId="3" fontId="13" fillId="26" borderId="0" xfId="62" applyNumberFormat="1" applyFont="1" applyFill="1" applyBorder="1" applyAlignment="1">
      <alignment horizontal="center"/>
    </xf>
    <xf numFmtId="3" fontId="81" fillId="26" borderId="0" xfId="62" applyNumberFormat="1" applyFont="1" applyFill="1" applyBorder="1" applyAlignment="1">
      <alignment horizontal="center"/>
    </xf>
    <xf numFmtId="1" fontId="13" fillId="25" borderId="64" xfId="0" applyNumberFormat="1" applyFont="1" applyFill="1" applyBorder="1" applyAlignment="1">
      <alignment horizontal="center"/>
    </xf>
    <xf numFmtId="3" fontId="81" fillId="25" borderId="0" xfId="62" applyNumberFormat="1" applyFont="1" applyFill="1" applyBorder="1" applyAlignment="1"/>
    <xf numFmtId="1" fontId="13" fillId="25" borderId="64" xfId="0" applyNumberFormat="1" applyFont="1" applyFill="1" applyBorder="1" applyAlignment="1">
      <alignment horizontal="right"/>
    </xf>
    <xf numFmtId="0" fontId="13" fillId="25" borderId="0" xfId="0" applyFont="1" applyFill="1" applyBorder="1" applyAlignment="1">
      <alignment horizontal="right"/>
    </xf>
    <xf numFmtId="3" fontId="5" fillId="26" borderId="0" xfId="70" applyNumberFormat="1" applyFont="1" applyFill="1" applyBorder="1"/>
    <xf numFmtId="0" fontId="87" fillId="26" borderId="0" xfId="70" applyFont="1" applyFill="1" applyBorder="1" applyAlignment="1">
      <alignment horizontal="left" vertical="center"/>
    </xf>
    <xf numFmtId="3" fontId="14" fillId="26" borderId="0" xfId="70" applyNumberFormat="1" applyFont="1" applyFill="1" applyBorder="1" applyAlignment="1">
      <alignment horizontal="right"/>
    </xf>
    <xf numFmtId="0" fontId="18" fillId="25" borderId="65" xfId="62" applyFont="1" applyFill="1" applyBorder="1" applyAlignment="1">
      <alignment vertical="top"/>
    </xf>
    <xf numFmtId="0" fontId="86" fillId="26" borderId="66" xfId="0" applyFont="1" applyFill="1" applyBorder="1" applyAlignment="1">
      <alignment horizontal="left" vertical="center" wrapText="1"/>
    </xf>
    <xf numFmtId="0" fontId="86" fillId="26" borderId="0" xfId="0" applyFont="1" applyFill="1" applyBorder="1" applyAlignment="1">
      <alignment horizontal="left" vertical="center" wrapText="1"/>
    </xf>
    <xf numFmtId="1" fontId="13" fillId="26" borderId="64" xfId="0" applyNumberFormat="1" applyFont="1" applyFill="1" applyBorder="1" applyAlignment="1">
      <alignment horizontal="right"/>
    </xf>
    <xf numFmtId="0" fontId="13" fillId="26" borderId="0" xfId="0" applyFont="1" applyFill="1" applyBorder="1" applyAlignment="1">
      <alignment horizontal="right"/>
    </xf>
    <xf numFmtId="0" fontId="94" fillId="26" borderId="0" xfId="62" applyFont="1" applyFill="1" applyAlignment="1">
      <alignment horizontal="center"/>
    </xf>
    <xf numFmtId="0" fontId="81" fillId="26" borderId="0" xfId="62" applyFont="1" applyFill="1"/>
    <xf numFmtId="0" fontId="98" fillId="25" borderId="24" xfId="62" applyFont="1" applyFill="1" applyBorder="1" applyAlignment="1">
      <alignment horizontal="left" vertical="center" indent="1"/>
    </xf>
    <xf numFmtId="0" fontId="111" fillId="25" borderId="26" xfId="62" applyFont="1" applyFill="1" applyBorder="1" applyAlignment="1">
      <alignment vertical="center"/>
    </xf>
    <xf numFmtId="0" fontId="111" fillId="25" borderId="25" xfId="62" applyFont="1" applyFill="1" applyBorder="1" applyAlignment="1">
      <alignment vertical="center"/>
    </xf>
    <xf numFmtId="3" fontId="14" fillId="25" borderId="0" xfId="62" applyNumberFormat="1" applyFont="1" applyFill="1" applyBorder="1" applyAlignment="1">
      <alignment horizontal="center"/>
    </xf>
    <xf numFmtId="3" fontId="14" fillId="25" borderId="0" xfId="62" applyNumberFormat="1" applyFont="1" applyFill="1" applyBorder="1" applyAlignment="1">
      <alignment horizontal="right"/>
    </xf>
    <xf numFmtId="3" fontId="14" fillId="26" borderId="0" xfId="62" applyNumberFormat="1" applyFont="1" applyFill="1" applyBorder="1" applyAlignment="1"/>
    <xf numFmtId="3" fontId="14" fillId="26" borderId="0" xfId="62" applyNumberFormat="1" applyFont="1" applyFill="1" applyBorder="1" applyAlignment="1">
      <alignment horizontal="center"/>
    </xf>
    <xf numFmtId="3" fontId="14" fillId="26" borderId="0" xfId="62" applyNumberFormat="1" applyFont="1" applyFill="1" applyBorder="1" applyAlignment="1">
      <alignment horizontal="right"/>
    </xf>
    <xf numFmtId="3" fontId="14" fillId="25" borderId="0" xfId="62" applyNumberFormat="1" applyFont="1" applyFill="1" applyBorder="1" applyAlignment="1"/>
    <xf numFmtId="165" fontId="4" fillId="0" borderId="0" xfId="70" applyNumberFormat="1" applyFill="1"/>
    <xf numFmtId="0" fontId="4" fillId="0" borderId="0" xfId="0" applyFont="1"/>
    <xf numFmtId="175" fontId="18" fillId="36" borderId="0" xfId="62" applyNumberFormat="1" applyFont="1" applyFill="1" applyAlignment="1">
      <alignment horizontal="right" vertical="center" wrapText="1"/>
    </xf>
    <xf numFmtId="0" fontId="81" fillId="25" borderId="0" xfId="70" applyFont="1" applyFill="1" applyBorder="1" applyAlignment="1">
      <alignment horizontal="left"/>
    </xf>
    <xf numFmtId="0" fontId="14" fillId="25" borderId="0" xfId="70" applyNumberFormat="1" applyFont="1" applyFill="1" applyBorder="1" applyAlignment="1">
      <alignment horizontal="right"/>
    </xf>
    <xf numFmtId="0" fontId="13" fillId="25" borderId="0" xfId="70" applyFont="1" applyFill="1" applyBorder="1" applyAlignment="1">
      <alignment horizontal="left"/>
    </xf>
    <xf numFmtId="0" fontId="11" fillId="25" borderId="23" xfId="70" applyFont="1" applyFill="1" applyBorder="1" applyAlignment="1">
      <alignment horizontal="left"/>
    </xf>
    <xf numFmtId="0" fontId="11" fillId="25" borderId="22" xfId="70" applyFont="1" applyFill="1" applyBorder="1" applyAlignment="1">
      <alignment horizontal="left"/>
    </xf>
    <xf numFmtId="0" fontId="4" fillId="26" borderId="0" xfId="62" applyFill="1" applyBorder="1" applyAlignment="1">
      <alignment vertical="center"/>
    </xf>
    <xf numFmtId="0" fontId="4" fillId="25" borderId="19" xfId="62" applyFill="1" applyBorder="1" applyAlignment="1">
      <alignment vertical="center"/>
    </xf>
    <xf numFmtId="0" fontId="4" fillId="0" borderId="0" xfId="62" applyFill="1" applyBorder="1" applyAlignment="1">
      <alignment vertical="center"/>
    </xf>
    <xf numFmtId="0" fontId="66" fillId="25" borderId="0" xfId="62" applyFont="1" applyFill="1" applyAlignment="1">
      <alignment vertical="center"/>
    </xf>
    <xf numFmtId="0" fontId="13" fillId="25" borderId="0" xfId="62" applyFont="1" applyFill="1" applyBorder="1" applyAlignment="1">
      <alignment horizontal="left" vertical="center"/>
    </xf>
    <xf numFmtId="0" fontId="13" fillId="25" borderId="0" xfId="62" applyFont="1" applyFill="1" applyBorder="1" applyAlignment="1">
      <alignment horizontal="justify" vertical="center"/>
    </xf>
    <xf numFmtId="3" fontId="14" fillId="25" borderId="0" xfId="62" applyNumberFormat="1" applyFont="1" applyFill="1" applyBorder="1" applyAlignment="1">
      <alignment vertical="center"/>
    </xf>
    <xf numFmtId="0" fontId="13" fillId="25" borderId="0" xfId="62" applyFont="1" applyFill="1" applyBorder="1" applyAlignment="1">
      <alignment horizontal="left"/>
    </xf>
    <xf numFmtId="0" fontId="94" fillId="26" borderId="0" xfId="62" applyFont="1" applyFill="1" applyAlignment="1">
      <alignment horizontal="center" vertical="center"/>
    </xf>
    <xf numFmtId="3" fontId="14" fillId="25" borderId="0" xfId="62" applyNumberFormat="1" applyFont="1" applyFill="1" applyBorder="1" applyAlignment="1">
      <alignment horizontal="center" vertical="center"/>
    </xf>
    <xf numFmtId="3" fontId="14" fillId="25" borderId="0" xfId="62" applyNumberFormat="1" applyFont="1" applyFill="1" applyBorder="1" applyAlignment="1">
      <alignment horizontal="right" vertical="center"/>
    </xf>
    <xf numFmtId="3" fontId="14" fillId="26" borderId="0" xfId="62" applyNumberFormat="1" applyFont="1" applyFill="1" applyBorder="1" applyAlignment="1">
      <alignment vertical="center"/>
    </xf>
    <xf numFmtId="3" fontId="14" fillId="26" borderId="0" xfId="62" applyNumberFormat="1" applyFont="1" applyFill="1" applyBorder="1" applyAlignment="1">
      <alignment horizontal="center" vertical="center"/>
    </xf>
    <xf numFmtId="3" fontId="14" fillId="26" borderId="0" xfId="62" applyNumberFormat="1" applyFont="1" applyFill="1" applyBorder="1" applyAlignment="1">
      <alignment horizontal="right" vertical="center"/>
    </xf>
    <xf numFmtId="164" fontId="14" fillId="27" borderId="20" xfId="40" applyNumberFormat="1" applyFont="1" applyFill="1" applyBorder="1" applyAlignment="1">
      <alignment horizontal="center" readingOrder="1"/>
    </xf>
    <xf numFmtId="164" fontId="14" fillId="27" borderId="0" xfId="40" applyNumberFormat="1" applyFont="1" applyFill="1" applyBorder="1" applyAlignment="1">
      <alignment horizontal="center" readingOrder="1"/>
    </xf>
    <xf numFmtId="0" fontId="81" fillId="25" borderId="0" xfId="70" applyFont="1" applyFill="1" applyBorder="1" applyAlignment="1">
      <alignment horizontal="left"/>
    </xf>
    <xf numFmtId="0" fontId="81" fillId="26" borderId="0" xfId="70" applyFont="1" applyFill="1" applyBorder="1" applyAlignment="1">
      <alignment horizontal="left"/>
    </xf>
    <xf numFmtId="0" fontId="13" fillId="25" borderId="0" xfId="70" applyFont="1" applyFill="1" applyBorder="1" applyAlignment="1">
      <alignment horizontal="left"/>
    </xf>
    <xf numFmtId="0" fontId="11" fillId="25" borderId="22" xfId="70" applyFont="1" applyFill="1" applyBorder="1" applyAlignment="1">
      <alignment horizontal="left"/>
    </xf>
    <xf numFmtId="0" fontId="4" fillId="25" borderId="0" xfId="78" applyFill="1" applyBorder="1"/>
    <xf numFmtId="0" fontId="4" fillId="25" borderId="19" xfId="72" applyFont="1" applyFill="1" applyBorder="1"/>
    <xf numFmtId="0" fontId="95" fillId="25" borderId="0" xfId="62" applyFont="1" applyFill="1" applyBorder="1" applyAlignment="1">
      <alignment horizontal="left"/>
    </xf>
    <xf numFmtId="0" fontId="18" fillId="24" borderId="0" xfId="40" applyFont="1" applyFill="1" applyBorder="1" applyAlignment="1" applyProtection="1">
      <alignment horizontal="left"/>
    </xf>
    <xf numFmtId="0" fontId="13" fillId="25" borderId="12" xfId="0" applyFont="1" applyFill="1" applyBorder="1" applyAlignment="1">
      <alignment horizontal="center"/>
    </xf>
    <xf numFmtId="0" fontId="13" fillId="25" borderId="59" xfId="0" applyFont="1" applyFill="1" applyBorder="1" applyAlignment="1">
      <alignment horizontal="center"/>
    </xf>
    <xf numFmtId="0" fontId="13" fillId="26" borderId="68" xfId="70" applyFont="1" applyFill="1" applyBorder="1" applyAlignment="1">
      <alignment horizontal="center"/>
    </xf>
    <xf numFmtId="1" fontId="66" fillId="0" borderId="0" xfId="62" applyNumberFormat="1" applyFont="1"/>
    <xf numFmtId="0" fontId="18" fillId="26" borderId="0" xfId="70" applyFont="1" applyFill="1" applyBorder="1" applyAlignment="1">
      <alignment vertical="top"/>
    </xf>
    <xf numFmtId="178" fontId="4" fillId="0" borderId="0" xfId="70" applyNumberFormat="1" applyFill="1"/>
    <xf numFmtId="0" fontId="13" fillId="25" borderId="12" xfId="62" applyFont="1" applyFill="1" applyBorder="1" applyAlignment="1">
      <alignment horizontal="center"/>
    </xf>
    <xf numFmtId="49" fontId="13" fillId="25" borderId="12" xfId="62" applyNumberFormat="1" applyFont="1" applyFill="1" applyBorder="1" applyAlignment="1">
      <alignment horizontal="center" vertical="center" wrapText="1"/>
    </xf>
    <xf numFmtId="0" fontId="13" fillId="25" borderId="12" xfId="62" applyFont="1" applyFill="1" applyBorder="1" applyAlignment="1">
      <alignment horizontal="center"/>
    </xf>
    <xf numFmtId="167" fontId="81" fillId="25" borderId="0" xfId="62" applyNumberFormat="1" applyFont="1" applyFill="1" applyBorder="1" applyAlignment="1">
      <alignment horizontal="right" indent="2"/>
    </xf>
    <xf numFmtId="167" fontId="14" fillId="24" borderId="0" xfId="40" applyNumberFormat="1" applyFont="1" applyFill="1" applyBorder="1" applyAlignment="1">
      <alignment horizontal="right" wrapText="1" indent="2"/>
    </xf>
    <xf numFmtId="167" fontId="14" fillId="26" borderId="0" xfId="62" applyNumberFormat="1" applyFont="1" applyFill="1" applyBorder="1" applyAlignment="1">
      <alignment horizontal="right" indent="2"/>
    </xf>
    <xf numFmtId="0" fontId="13" fillId="25" borderId="57" xfId="62" applyFont="1" applyFill="1" applyBorder="1" applyAlignment="1">
      <alignment horizontal="center"/>
    </xf>
    <xf numFmtId="1" fontId="14" fillId="0" borderId="0" xfId="63" applyNumberFormat="1" applyFont="1" applyBorder="1" applyAlignment="1">
      <alignment horizontal="center" vertical="center" wrapText="1"/>
    </xf>
    <xf numFmtId="0" fontId="54" fillId="25" borderId="0" xfId="63" applyFont="1" applyFill="1" applyBorder="1" applyAlignment="1">
      <alignment horizontal="center" vertical="center"/>
    </xf>
    <xf numFmtId="0" fontId="10" fillId="25" borderId="0" xfId="63" applyFont="1" applyFill="1" applyBorder="1" applyAlignment="1">
      <alignment horizontal="right"/>
    </xf>
    <xf numFmtId="3" fontId="92" fillId="25" borderId="0" xfId="63" applyNumberFormat="1" applyFont="1" applyFill="1" applyBorder="1" applyAlignment="1">
      <alignment horizontal="right" vertical="center"/>
    </xf>
    <xf numFmtId="0" fontId="8" fillId="25" borderId="19" xfId="63" applyFont="1" applyFill="1" applyBorder="1" applyAlignment="1">
      <alignment horizontal="right" vertical="center"/>
    </xf>
    <xf numFmtId="0" fontId="92" fillId="25" borderId="0" xfId="63" applyFont="1" applyFill="1" applyBorder="1" applyAlignment="1">
      <alignment horizontal="left" vertical="top" wrapText="1"/>
    </xf>
    <xf numFmtId="0" fontId="54" fillId="25" borderId="19" xfId="63" applyFont="1" applyFill="1" applyBorder="1"/>
    <xf numFmtId="0" fontId="13" fillId="25" borderId="0" xfId="63" applyFont="1" applyFill="1" applyBorder="1" applyAlignment="1">
      <alignment horizontal="center" vertical="center" wrapText="1"/>
    </xf>
    <xf numFmtId="0" fontId="50" fillId="25" borderId="0" xfId="63" applyFont="1" applyFill="1" applyBorder="1"/>
    <xf numFmtId="1" fontId="13" fillId="0" borderId="0" xfId="63" applyNumberFormat="1" applyFont="1" applyBorder="1" applyAlignment="1">
      <alignment horizontal="center" vertical="center" wrapText="1"/>
    </xf>
    <xf numFmtId="0" fontId="13" fillId="0" borderId="0" xfId="63" applyFont="1" applyBorder="1" applyAlignment="1">
      <alignment horizontal="center" vertical="center" wrapText="1"/>
    </xf>
    <xf numFmtId="0" fontId="31" fillId="25" borderId="0" xfId="63" applyFont="1" applyFill="1" applyBorder="1" applyAlignment="1"/>
    <xf numFmtId="0" fontId="8" fillId="25" borderId="19" xfId="63" applyFont="1" applyFill="1" applyBorder="1" applyAlignment="1"/>
    <xf numFmtId="173" fontId="5" fillId="25" borderId="0" xfId="70" applyNumberFormat="1" applyFont="1" applyFill="1" applyBorder="1" applyAlignment="1">
      <alignment horizontal="left"/>
    </xf>
    <xf numFmtId="0" fontId="13" fillId="25" borderId="18" xfId="70" applyFont="1" applyFill="1" applyBorder="1" applyAlignment="1">
      <alignment horizontal="left"/>
    </xf>
    <xf numFmtId="0" fontId="81" fillId="25" borderId="0" xfId="78" applyFont="1" applyFill="1" applyBorder="1" applyAlignment="1">
      <alignment horizontal="left" vertical="center"/>
    </xf>
    <xf numFmtId="0" fontId="11" fillId="25" borderId="23" xfId="70" applyFont="1" applyFill="1" applyBorder="1" applyAlignment="1">
      <alignment horizontal="left"/>
    </xf>
    <xf numFmtId="0" fontId="11" fillId="25" borderId="0" xfId="70" applyFont="1" applyFill="1" applyBorder="1" applyAlignment="1">
      <alignment horizontal="left"/>
    </xf>
    <xf numFmtId="167" fontId="81" fillId="25" borderId="0" xfId="70" applyNumberFormat="1" applyFont="1" applyFill="1" applyBorder="1" applyAlignment="1">
      <alignment horizontal="right" vertical="center" wrapText="1" indent="2"/>
    </xf>
    <xf numFmtId="167" fontId="10" fillId="25" borderId="0" xfId="70" applyNumberFormat="1" applyFont="1" applyFill="1" applyBorder="1" applyAlignment="1">
      <alignment horizontal="right" vertical="center" wrapText="1" indent="2"/>
    </xf>
    <xf numFmtId="167" fontId="5" fillId="25" borderId="0" xfId="70" applyNumberFormat="1" applyFont="1" applyFill="1" applyBorder="1" applyAlignment="1">
      <alignment horizontal="right" vertical="center" wrapText="1" indent="2"/>
    </xf>
    <xf numFmtId="165" fontId="10" fillId="26" borderId="0" xfId="70" applyNumberFormat="1" applyFont="1" applyFill="1" applyBorder="1" applyAlignment="1">
      <alignment horizontal="right" vertical="center" indent="2"/>
    </xf>
    <xf numFmtId="165" fontId="5" fillId="26" borderId="0" xfId="70" applyNumberFormat="1" applyFont="1" applyFill="1" applyBorder="1" applyAlignment="1">
      <alignment horizontal="right" vertical="center" indent="2"/>
    </xf>
    <xf numFmtId="0" fontId="13" fillId="25" borderId="49" xfId="70" applyFont="1" applyFill="1" applyBorder="1" applyAlignment="1">
      <alignment horizontal="center" vertical="center" wrapText="1"/>
    </xf>
    <xf numFmtId="0" fontId="13" fillId="25" borderId="75" xfId="70" applyFont="1" applyFill="1" applyBorder="1" applyAlignment="1">
      <alignment horizontal="center" vertical="center" wrapText="1"/>
    </xf>
    <xf numFmtId="0" fontId="13" fillId="25" borderId="13" xfId="70" applyFont="1" applyFill="1" applyBorder="1" applyAlignment="1">
      <alignment horizontal="center" vertical="center" wrapText="1"/>
    </xf>
    <xf numFmtId="0" fontId="5" fillId="0" borderId="0" xfId="70" applyFont="1" applyFill="1" applyAlignment="1">
      <alignment vertical="center"/>
    </xf>
    <xf numFmtId="0" fontId="5" fillId="0" borderId="0" xfId="70" applyFont="1" applyFill="1" applyAlignment="1">
      <alignment vertical="top"/>
    </xf>
    <xf numFmtId="0" fontId="7" fillId="0" borderId="0" xfId="0" applyFont="1" applyFill="1" applyBorder="1"/>
    <xf numFmtId="0" fontId="66" fillId="0" borderId="0" xfId="0" applyFont="1" applyFill="1" applyAlignment="1"/>
    <xf numFmtId="0" fontId="4" fillId="0" borderId="0" xfId="70" applyNumberFormat="1" applyFill="1"/>
    <xf numFmtId="171" fontId="81" fillId="26" borderId="49" xfId="70" applyNumberFormat="1" applyFont="1" applyFill="1" applyBorder="1" applyAlignment="1">
      <alignment horizontal="right" vertical="center" wrapText="1"/>
    </xf>
    <xf numFmtId="165" fontId="81" fillId="26" borderId="49" xfId="70" applyNumberFormat="1" applyFont="1" applyFill="1" applyBorder="1" applyAlignment="1">
      <alignment horizontal="right" vertical="center" wrapText="1" indent="2"/>
    </xf>
    <xf numFmtId="3" fontId="81" fillId="26" borderId="0" xfId="70" applyNumberFormat="1" applyFont="1" applyFill="1" applyBorder="1" applyAlignment="1">
      <alignment horizontal="right" vertical="center" wrapText="1"/>
    </xf>
    <xf numFmtId="3" fontId="10" fillId="26" borderId="0" xfId="70" applyNumberFormat="1" applyFont="1" applyFill="1" applyBorder="1" applyAlignment="1">
      <alignment horizontal="right" vertical="center" wrapText="1"/>
    </xf>
    <xf numFmtId="3" fontId="5" fillId="26" borderId="0" xfId="70" applyNumberFormat="1" applyFont="1" applyFill="1" applyBorder="1" applyAlignment="1">
      <alignment horizontal="right" vertical="center" wrapText="1"/>
    </xf>
    <xf numFmtId="171" fontId="10" fillId="26" borderId="0" xfId="70" applyNumberFormat="1" applyFont="1" applyFill="1" applyBorder="1" applyAlignment="1">
      <alignment horizontal="right" vertical="center" wrapText="1"/>
    </xf>
    <xf numFmtId="171" fontId="5" fillId="26" borderId="0" xfId="70" applyNumberFormat="1" applyFont="1" applyFill="1" applyBorder="1" applyAlignment="1">
      <alignment horizontal="right" vertical="center" wrapText="1"/>
    </xf>
    <xf numFmtId="171" fontId="10" fillId="26" borderId="0" xfId="70" applyNumberFormat="1" applyFont="1" applyFill="1" applyBorder="1" applyAlignment="1">
      <alignment horizontal="right" vertical="center"/>
    </xf>
    <xf numFmtId="171" fontId="5" fillId="26" borderId="0" xfId="70" applyNumberFormat="1" applyFont="1" applyFill="1" applyBorder="1" applyAlignment="1">
      <alignment horizontal="right" vertical="center"/>
    </xf>
    <xf numFmtId="0" fontId="10" fillId="26" borderId="0" xfId="70" applyFont="1" applyFill="1" applyBorder="1" applyAlignment="1">
      <alignment horizontal="right" vertical="center"/>
    </xf>
    <xf numFmtId="49" fontId="89" fillId="36" borderId="0" xfId="62" applyNumberFormat="1" applyFont="1" applyFill="1" applyBorder="1" applyAlignment="1">
      <alignment horizontal="left" vertical="center"/>
    </xf>
    <xf numFmtId="49" fontId="60" fillId="24" borderId="0" xfId="40" applyNumberFormat="1" applyFont="1" applyFill="1" applyBorder="1" applyAlignment="1">
      <alignment horizontal="left" readingOrder="1"/>
    </xf>
    <xf numFmtId="0" fontId="14" fillId="24" borderId="0" xfId="40" applyFont="1" applyFill="1" applyBorder="1" applyAlignment="1" applyProtection="1">
      <alignment horizontal="left" indent="1"/>
    </xf>
    <xf numFmtId="0" fontId="13" fillId="25" borderId="13" xfId="70" applyFont="1" applyFill="1" applyBorder="1" applyAlignment="1">
      <alignment horizontal="center"/>
    </xf>
    <xf numFmtId="0" fontId="0" fillId="25" borderId="0" xfId="0" applyFill="1" applyBorder="1" applyProtection="1"/>
    <xf numFmtId="0" fontId="0" fillId="25" borderId="18" xfId="0" applyFill="1" applyBorder="1" applyProtection="1"/>
    <xf numFmtId="0" fontId="15" fillId="25" borderId="18" xfId="0" applyFont="1" applyFill="1" applyBorder="1" applyAlignment="1" applyProtection="1">
      <alignment horizontal="left"/>
    </xf>
    <xf numFmtId="0" fontId="0" fillId="26" borderId="0" xfId="0" applyFill="1" applyBorder="1" applyProtection="1"/>
    <xf numFmtId="0" fontId="0" fillId="25" borderId="0" xfId="0" applyFill="1" applyProtection="1"/>
    <xf numFmtId="0" fontId="0" fillId="0" borderId="0" xfId="0" applyProtection="1">
      <protection locked="0"/>
    </xf>
    <xf numFmtId="0" fontId="0" fillId="0" borderId="0" xfId="0" applyFill="1" applyProtection="1">
      <protection locked="0"/>
    </xf>
    <xf numFmtId="0" fontId="0" fillId="25" borderId="23" xfId="0" applyFill="1" applyBorder="1" applyProtection="1"/>
    <xf numFmtId="0" fontId="0" fillId="25" borderId="22" xfId="0" applyFill="1" applyBorder="1" applyProtection="1"/>
    <xf numFmtId="0" fontId="0" fillId="25" borderId="20" xfId="0" applyFill="1" applyBorder="1" applyProtection="1"/>
    <xf numFmtId="0" fontId="0" fillId="0" borderId="0" xfId="0" applyBorder="1" applyProtection="1"/>
    <xf numFmtId="0" fontId="70" fillId="25" borderId="0" xfId="0" applyFont="1" applyFill="1" applyBorder="1" applyProtection="1"/>
    <xf numFmtId="0" fontId="0" fillId="25" borderId="0" xfId="0" applyFill="1" applyAlignment="1" applyProtection="1">
      <alignment vertical="center"/>
    </xf>
    <xf numFmtId="0" fontId="0" fillId="25" borderId="20" xfId="0" applyFill="1" applyBorder="1" applyAlignment="1" applyProtection="1">
      <alignment vertical="center"/>
    </xf>
    <xf numFmtId="0" fontId="86" fillId="26" borderId="15" xfId="0" applyFont="1" applyFill="1" applyBorder="1" applyAlignment="1" applyProtection="1">
      <alignment vertical="center"/>
    </xf>
    <xf numFmtId="0" fontId="111" fillId="26" borderId="16" xfId="0" applyFont="1" applyFill="1" applyBorder="1" applyAlignment="1" applyProtection="1">
      <alignment vertical="center"/>
    </xf>
    <xf numFmtId="0" fontId="111" fillId="26" borderId="17" xfId="0" applyFont="1" applyFill="1" applyBorder="1" applyAlignment="1" applyProtection="1">
      <alignment vertical="center"/>
    </xf>
    <xf numFmtId="0" fontId="0" fillId="0" borderId="0" xfId="0" applyAlignment="1" applyProtection="1">
      <alignment vertical="center"/>
      <protection locked="0"/>
    </xf>
    <xf numFmtId="0" fontId="15" fillId="25" borderId="20" xfId="0" applyFont="1" applyFill="1" applyBorder="1" applyProtection="1"/>
    <xf numFmtId="0" fontId="13" fillId="25" borderId="0" xfId="0" applyFont="1" applyFill="1" applyBorder="1" applyAlignment="1" applyProtection="1">
      <alignment horizontal="center" vertical="center"/>
    </xf>
    <xf numFmtId="0" fontId="13" fillId="25" borderId="13" xfId="0" applyFont="1" applyFill="1" applyBorder="1" applyAlignment="1" applyProtection="1">
      <alignment horizontal="right" vertical="center"/>
    </xf>
    <xf numFmtId="0" fontId="13" fillId="25" borderId="13" xfId="0" applyFont="1" applyFill="1" applyBorder="1" applyAlignment="1" applyProtection="1">
      <alignment horizontal="center" vertical="center"/>
    </xf>
    <xf numFmtId="0" fontId="13" fillId="25" borderId="13" xfId="0" applyFont="1" applyFill="1" applyBorder="1" applyAlignment="1" applyProtection="1">
      <alignment vertical="center"/>
    </xf>
    <xf numFmtId="0" fontId="13" fillId="25" borderId="13" xfId="0" applyFont="1" applyFill="1" applyBorder="1" applyAlignment="1" applyProtection="1">
      <alignment horizontal="center"/>
    </xf>
    <xf numFmtId="0" fontId="13" fillId="25" borderId="13" xfId="0" applyFont="1" applyFill="1" applyBorder="1" applyAlignment="1" applyProtection="1">
      <alignment horizontal="right"/>
    </xf>
    <xf numFmtId="0" fontId="13" fillId="25" borderId="13" xfId="0" applyFont="1" applyFill="1" applyBorder="1" applyAlignment="1" applyProtection="1"/>
    <xf numFmtId="0" fontId="131" fillId="0" borderId="0" xfId="0" applyFont="1" applyFill="1" applyProtection="1">
      <protection locked="0"/>
    </xf>
    <xf numFmtId="0" fontId="132" fillId="0" borderId="0" xfId="0" applyFont="1" applyFill="1" applyProtection="1">
      <protection locked="0"/>
    </xf>
    <xf numFmtId="0" fontId="12" fillId="25" borderId="0" xfId="0" applyFont="1" applyFill="1" applyBorder="1" applyProtection="1"/>
    <xf numFmtId="0" fontId="66" fillId="25" borderId="0" xfId="0" applyFont="1" applyFill="1" applyProtection="1"/>
    <xf numFmtId="0" fontId="66" fillId="25" borderId="20" xfId="0" applyFont="1" applyFill="1" applyBorder="1" applyProtection="1"/>
    <xf numFmtId="0" fontId="66" fillId="0" borderId="0" xfId="0" applyFont="1" applyProtection="1">
      <protection locked="0"/>
    </xf>
    <xf numFmtId="0" fontId="66" fillId="0" borderId="0" xfId="0" applyFont="1" applyFill="1" applyProtection="1">
      <protection locked="0"/>
    </xf>
    <xf numFmtId="0" fontId="15" fillId="25" borderId="0" xfId="0" applyFont="1" applyFill="1" applyBorder="1" applyProtection="1"/>
    <xf numFmtId="0" fontId="7" fillId="25" borderId="0" xfId="0" applyFont="1" applyFill="1" applyBorder="1" applyProtection="1"/>
    <xf numFmtId="0" fontId="122" fillId="0" borderId="0" xfId="0" applyFont="1" applyFill="1" applyAlignment="1" applyProtection="1">
      <alignment vertical="center" wrapText="1"/>
      <protection locked="0"/>
    </xf>
    <xf numFmtId="0" fontId="15" fillId="0" borderId="0" xfId="0" applyFont="1" applyBorder="1" applyProtection="1"/>
    <xf numFmtId="165" fontId="0" fillId="0" borderId="0" xfId="0" applyNumberFormat="1" applyProtection="1">
      <protection locked="0"/>
    </xf>
    <xf numFmtId="0" fontId="69" fillId="25" borderId="0" xfId="0" applyFont="1" applyFill="1" applyBorder="1" applyProtection="1"/>
    <xf numFmtId="167" fontId="66" fillId="0" borderId="0" xfId="0" applyNumberFormat="1" applyFont="1" applyProtection="1">
      <protection locked="0"/>
    </xf>
    <xf numFmtId="167" fontId="0" fillId="0" borderId="0" xfId="0" applyNumberFormat="1" applyProtection="1">
      <protection locked="0"/>
    </xf>
    <xf numFmtId="0" fontId="67" fillId="25" borderId="0" xfId="0" applyFont="1" applyFill="1" applyProtection="1"/>
    <xf numFmtId="0" fontId="67" fillId="25" borderId="20" xfId="0" applyFont="1" applyFill="1" applyBorder="1" applyProtection="1"/>
    <xf numFmtId="0" fontId="73" fillId="25" borderId="0" xfId="0" applyFont="1" applyFill="1" applyBorder="1" applyProtection="1"/>
    <xf numFmtId="0" fontId="67" fillId="0" borderId="0" xfId="0" applyFont="1" applyProtection="1">
      <protection locked="0"/>
    </xf>
    <xf numFmtId="0" fontId="67" fillId="0" borderId="0" xfId="0" applyFont="1" applyFill="1" applyProtection="1">
      <protection locked="0"/>
    </xf>
    <xf numFmtId="0" fontId="18" fillId="0" borderId="0" xfId="0" applyFont="1" applyBorder="1" applyAlignment="1" applyProtection="1"/>
    <xf numFmtId="167" fontId="0" fillId="0" borderId="0" xfId="0" applyNumberFormat="1" applyFill="1" applyProtection="1">
      <protection locked="0"/>
    </xf>
    <xf numFmtId="0" fontId="0" fillId="0" borderId="0" xfId="0" applyFill="1" applyAlignment="1" applyProtection="1">
      <alignment vertical="center"/>
      <protection locked="0"/>
    </xf>
    <xf numFmtId="0" fontId="0" fillId="25" borderId="0" xfId="0" applyFill="1" applyBorder="1" applyAlignment="1" applyProtection="1">
      <alignment vertical="center"/>
    </xf>
    <xf numFmtId="14" fontId="133" fillId="0" borderId="0" xfId="0" applyNumberFormat="1" applyFont="1" applyFill="1" applyAlignment="1" applyProtection="1">
      <protection locked="0"/>
    </xf>
    <xf numFmtId="167" fontId="81" fillId="25" borderId="0" xfId="0" applyNumberFormat="1" applyFont="1" applyFill="1" applyBorder="1" applyAlignment="1" applyProtection="1"/>
    <xf numFmtId="167" fontId="81" fillId="26" borderId="0" xfId="0" applyNumberFormat="1" applyFont="1" applyFill="1" applyBorder="1" applyAlignment="1" applyProtection="1"/>
    <xf numFmtId="1" fontId="0" fillId="0" borderId="0" xfId="0" applyNumberFormat="1" applyProtection="1">
      <protection locked="0"/>
    </xf>
    <xf numFmtId="0" fontId="133" fillId="0" borderId="0" xfId="0" applyFont="1" applyFill="1" applyAlignment="1" applyProtection="1">
      <alignment wrapText="1"/>
      <protection locked="0"/>
    </xf>
    <xf numFmtId="167" fontId="13" fillId="25" borderId="0" xfId="0" applyNumberFormat="1" applyFont="1" applyFill="1" applyBorder="1" applyAlignment="1" applyProtection="1"/>
    <xf numFmtId="167" fontId="13" fillId="26" borderId="0" xfId="0" applyNumberFormat="1" applyFont="1" applyFill="1" applyBorder="1" applyAlignment="1" applyProtection="1"/>
    <xf numFmtId="0" fontId="50" fillId="25" borderId="0" xfId="0" applyFont="1" applyFill="1" applyProtection="1"/>
    <xf numFmtId="0" fontId="50" fillId="25" borderId="20" xfId="0" applyFont="1" applyFill="1" applyBorder="1" applyProtection="1"/>
    <xf numFmtId="0" fontId="8" fillId="25" borderId="0" xfId="0" applyFont="1" applyFill="1" applyBorder="1" applyProtection="1"/>
    <xf numFmtId="0" fontId="50" fillId="0" borderId="0" xfId="0" applyFont="1" applyFill="1" applyProtection="1">
      <protection locked="0"/>
    </xf>
    <xf numFmtId="0" fontId="50" fillId="0" borderId="0" xfId="0" applyFont="1" applyProtection="1">
      <protection locked="0"/>
    </xf>
    <xf numFmtId="167" fontId="14" fillId="25" borderId="0" xfId="0" applyNumberFormat="1" applyFont="1" applyFill="1" applyBorder="1" applyAlignment="1" applyProtection="1"/>
    <xf numFmtId="167" fontId="14" fillId="26" borderId="0" xfId="0" applyNumberFormat="1" applyFont="1" applyFill="1" applyBorder="1" applyAlignment="1" applyProtection="1"/>
    <xf numFmtId="0" fontId="133" fillId="0" borderId="0" xfId="0" applyFont="1" applyFill="1" applyAlignment="1" applyProtection="1">
      <alignment vertical="center" wrapText="1"/>
      <protection locked="0"/>
    </xf>
    <xf numFmtId="0" fontId="50" fillId="0" borderId="0" xfId="0" applyFont="1" applyFill="1" applyAlignment="1" applyProtection="1">
      <alignment horizontal="center"/>
      <protection locked="0"/>
    </xf>
    <xf numFmtId="0" fontId="134" fillId="0" borderId="0" xfId="0" applyFont="1" applyFill="1" applyAlignment="1" applyProtection="1">
      <alignment horizontal="center"/>
      <protection locked="0"/>
    </xf>
    <xf numFmtId="167" fontId="50" fillId="0" borderId="0" xfId="0" applyNumberFormat="1" applyFont="1" applyFill="1" applyAlignment="1" applyProtection="1">
      <alignment horizontal="center"/>
      <protection locked="0"/>
    </xf>
    <xf numFmtId="3" fontId="71" fillId="0" borderId="0" xfId="0" applyNumberFormat="1" applyFont="1" applyFill="1" applyAlignment="1" applyProtection="1">
      <alignment horizontal="center"/>
      <protection locked="0"/>
    </xf>
    <xf numFmtId="167" fontId="14" fillId="26" borderId="0" xfId="0" applyNumberFormat="1" applyFont="1" applyFill="1" applyBorder="1" applyAlignment="1" applyProtection="1">
      <alignment horizontal="right"/>
      <protection locked="0"/>
    </xf>
    <xf numFmtId="0" fontId="71" fillId="25" borderId="20" xfId="0" applyFont="1" applyFill="1" applyBorder="1" applyAlignment="1" applyProtection="1">
      <alignment horizontal="center"/>
    </xf>
    <xf numFmtId="0" fontId="31" fillId="25" borderId="0" xfId="0" applyFont="1" applyFill="1" applyBorder="1" applyProtection="1"/>
    <xf numFmtId="0" fontId="87" fillId="25" borderId="0" xfId="0" applyFont="1" applyFill="1" applyBorder="1" applyAlignment="1" applyProtection="1">
      <alignment horizontal="left" vertical="center"/>
    </xf>
    <xf numFmtId="1" fontId="14" fillId="25" borderId="0" xfId="0" applyNumberFormat="1" applyFont="1" applyFill="1" applyBorder="1" applyAlignment="1" applyProtection="1">
      <alignment horizontal="center"/>
    </xf>
    <xf numFmtId="3" fontId="14" fillId="25" borderId="0" xfId="0" applyNumberFormat="1" applyFont="1" applyFill="1" applyBorder="1" applyAlignment="1" applyProtection="1">
      <alignment horizontal="center"/>
    </xf>
    <xf numFmtId="0" fontId="23" fillId="0" borderId="0" xfId="0" applyFont="1" applyProtection="1">
      <protection locked="0"/>
    </xf>
    <xf numFmtId="0" fontId="23" fillId="0" borderId="0" xfId="0" applyFont="1" applyFill="1" applyProtection="1">
      <protection locked="0"/>
    </xf>
    <xf numFmtId="0" fontId="5" fillId="0" borderId="0" xfId="0" applyFont="1" applyFill="1" applyProtection="1">
      <protection locked="0"/>
    </xf>
    <xf numFmtId="0" fontId="0" fillId="0" borderId="18" xfId="0" applyFill="1" applyBorder="1" applyProtection="1"/>
    <xf numFmtId="0" fontId="13" fillId="25" borderId="0" xfId="0" applyFont="1" applyFill="1" applyBorder="1" applyAlignment="1" applyProtection="1">
      <alignment horizontal="right"/>
    </xf>
    <xf numFmtId="0" fontId="0" fillId="0" borderId="0" xfId="0" applyFill="1" applyAlignment="1" applyProtection="1">
      <alignment horizontal="center"/>
      <protection locked="0"/>
    </xf>
    <xf numFmtId="0" fontId="11" fillId="25" borderId="22" xfId="0" applyFont="1" applyFill="1" applyBorder="1" applyAlignment="1" applyProtection="1">
      <alignment horizontal="left"/>
    </xf>
    <xf numFmtId="0" fontId="18" fillId="25" borderId="22" xfId="0" applyFont="1" applyFill="1" applyBorder="1" applyProtection="1"/>
    <xf numFmtId="0" fontId="50" fillId="25" borderId="22" xfId="0" applyFont="1" applyFill="1" applyBorder="1" applyAlignment="1" applyProtection="1">
      <alignment horizontal="left"/>
    </xf>
    <xf numFmtId="0" fontId="0" fillId="25" borderId="21" xfId="0" applyFill="1" applyBorder="1" applyProtection="1"/>
    <xf numFmtId="0" fontId="0" fillId="25" borderId="19" xfId="0" applyFill="1" applyBorder="1" applyProtection="1"/>
    <xf numFmtId="0" fontId="13" fillId="25" borderId="0" xfId="0" applyFont="1" applyFill="1" applyBorder="1" applyAlignment="1" applyProtection="1">
      <alignment horizontal="center"/>
    </xf>
    <xf numFmtId="0" fontId="0" fillId="25" borderId="0" xfId="0" applyFill="1" applyBorder="1" applyAlignment="1" applyProtection="1">
      <alignment vertical="justify"/>
    </xf>
    <xf numFmtId="0" fontId="7" fillId="25" borderId="19" xfId="0" applyFont="1" applyFill="1" applyBorder="1" applyProtection="1"/>
    <xf numFmtId="0" fontId="68" fillId="25" borderId="0" xfId="0" applyFont="1" applyFill="1" applyBorder="1" applyProtection="1"/>
    <xf numFmtId="0" fontId="69" fillId="25" borderId="19" xfId="0" applyFont="1" applyFill="1" applyBorder="1" applyProtection="1"/>
    <xf numFmtId="0" fontId="66" fillId="0" borderId="0" xfId="0" applyFont="1" applyFill="1" applyAlignment="1" applyProtection="1">
      <alignment vertical="center"/>
      <protection locked="0"/>
    </xf>
    <xf numFmtId="0" fontId="5" fillId="25" borderId="0" xfId="0" applyFont="1" applyFill="1" applyBorder="1" applyProtection="1"/>
    <xf numFmtId="0" fontId="15" fillId="25" borderId="0" xfId="0" applyFont="1" applyFill="1" applyProtection="1"/>
    <xf numFmtId="0" fontId="14" fillId="25" borderId="0" xfId="0" applyFont="1" applyFill="1" applyBorder="1" applyProtection="1"/>
    <xf numFmtId="0" fontId="12" fillId="25" borderId="19" xfId="0" applyFont="1" applyFill="1" applyBorder="1" applyProtection="1"/>
    <xf numFmtId="0" fontId="15" fillId="0" borderId="0" xfId="0" applyFont="1" applyFill="1" applyProtection="1">
      <protection locked="0"/>
    </xf>
    <xf numFmtId="0" fontId="15" fillId="0" borderId="0" xfId="0" applyFont="1" applyProtection="1">
      <protection locked="0"/>
    </xf>
    <xf numFmtId="0" fontId="13" fillId="25" borderId="0" xfId="0" applyFont="1" applyFill="1" applyBorder="1" applyAlignment="1" applyProtection="1">
      <alignment horizontal="left"/>
    </xf>
    <xf numFmtId="0" fontId="8" fillId="25" borderId="19" xfId="0" applyFont="1" applyFill="1" applyBorder="1" applyProtection="1"/>
    <xf numFmtId="165" fontId="14" fillId="25" borderId="0" xfId="0" applyNumberFormat="1" applyFont="1" applyFill="1" applyBorder="1" applyAlignment="1" applyProtection="1">
      <alignment horizontal="center"/>
    </xf>
    <xf numFmtId="165" fontId="5" fillId="25" borderId="0" xfId="0" applyNumberFormat="1" applyFont="1" applyFill="1" applyBorder="1" applyAlignment="1" applyProtection="1">
      <alignment horizontal="center"/>
    </xf>
    <xf numFmtId="0" fontId="0" fillId="0" borderId="0" xfId="0" applyFill="1" applyAlignment="1" applyProtection="1">
      <alignment horizontal="center" vertical="center"/>
      <protection locked="0"/>
    </xf>
    <xf numFmtId="167" fontId="66" fillId="0" borderId="0" xfId="0" applyNumberFormat="1" applyFont="1" applyFill="1" applyProtection="1">
      <protection locked="0"/>
    </xf>
    <xf numFmtId="0" fontId="71" fillId="0" borderId="0" xfId="0" applyFont="1" applyFill="1" applyAlignment="1" applyProtection="1">
      <alignment horizontal="left"/>
      <protection locked="0"/>
    </xf>
    <xf numFmtId="0" fontId="66" fillId="25" borderId="0" xfId="0" applyFont="1" applyFill="1" applyBorder="1" applyProtection="1"/>
    <xf numFmtId="167" fontId="81" fillId="26" borderId="0" xfId="0" applyNumberFormat="1" applyFont="1" applyFill="1" applyBorder="1" applyAlignment="1" applyProtection="1">
      <alignment horizontal="right"/>
    </xf>
    <xf numFmtId="0" fontId="13" fillId="27" borderId="0" xfId="40" applyFont="1" applyFill="1" applyBorder="1" applyAlignment="1" applyProtection="1">
      <alignment horizontal="left" indent="1"/>
    </xf>
    <xf numFmtId="167" fontId="13" fillId="26" borderId="0" xfId="0" applyNumberFormat="1" applyFont="1" applyFill="1" applyBorder="1" applyAlignment="1" applyProtection="1">
      <alignment horizontal="right"/>
    </xf>
    <xf numFmtId="1" fontId="15" fillId="0" borderId="0" xfId="0" applyNumberFormat="1" applyFont="1" applyFill="1" applyProtection="1">
      <protection locked="0"/>
    </xf>
    <xf numFmtId="165" fontId="15" fillId="0" borderId="0" xfId="0" applyNumberFormat="1" applyFont="1" applyFill="1" applyProtection="1">
      <protection locked="0"/>
    </xf>
    <xf numFmtId="0" fontId="15" fillId="25" borderId="0" xfId="0" applyFont="1" applyFill="1" applyBorder="1" applyAlignment="1" applyProtection="1">
      <alignment vertical="center"/>
    </xf>
    <xf numFmtId="167" fontId="14" fillId="26" borderId="0" xfId="0" applyNumberFormat="1" applyFont="1" applyFill="1" applyBorder="1" applyAlignment="1" applyProtection="1">
      <alignment horizontal="right"/>
    </xf>
    <xf numFmtId="0" fontId="26" fillId="0" borderId="0" xfId="0" applyFont="1" applyFill="1" applyAlignment="1" applyProtection="1">
      <alignment horizontal="center"/>
      <protection locked="0"/>
    </xf>
    <xf numFmtId="167" fontId="7" fillId="0" borderId="0" xfId="0" applyNumberFormat="1" applyFont="1" applyFill="1" applyAlignment="1" applyProtection="1">
      <alignment horizontal="center"/>
      <protection locked="0"/>
    </xf>
    <xf numFmtId="168" fontId="0" fillId="0" borderId="0" xfId="0" applyNumberFormat="1" applyFill="1" applyAlignment="1" applyProtection="1">
      <alignment horizontal="center"/>
      <protection locked="0"/>
    </xf>
    <xf numFmtId="167" fontId="0" fillId="0" borderId="0" xfId="0" applyNumberFormat="1" applyFill="1" applyAlignment="1" applyProtection="1">
      <alignment horizontal="center"/>
      <protection locked="0"/>
    </xf>
    <xf numFmtId="169" fontId="65" fillId="25" borderId="0" xfId="0" applyNumberFormat="1" applyFont="1" applyFill="1" applyBorder="1" applyAlignment="1" applyProtection="1">
      <alignment horizontal="center"/>
    </xf>
    <xf numFmtId="165" fontId="126" fillId="25" borderId="0" xfId="0" applyNumberFormat="1" applyFont="1" applyFill="1" applyBorder="1" applyAlignment="1" applyProtection="1">
      <alignment horizontal="center"/>
    </xf>
    <xf numFmtId="165" fontId="18" fillId="25" borderId="0" xfId="0" applyNumberFormat="1" applyFont="1" applyFill="1" applyBorder="1" applyAlignment="1" applyProtection="1">
      <alignment horizontal="right"/>
    </xf>
    <xf numFmtId="0" fontId="50" fillId="25" borderId="0" xfId="0" applyFont="1" applyFill="1" applyBorder="1" applyProtection="1"/>
    <xf numFmtId="0" fontId="16" fillId="30" borderId="19" xfId="0" applyFont="1" applyFill="1" applyBorder="1" applyAlignment="1" applyProtection="1">
      <alignment horizontal="center" vertical="center"/>
    </xf>
    <xf numFmtId="2" fontId="0" fillId="0" borderId="0" xfId="0" applyNumberFormat="1" applyFill="1" applyAlignment="1" applyProtection="1">
      <alignment horizontal="center"/>
      <protection locked="0"/>
    </xf>
    <xf numFmtId="0" fontId="5" fillId="0" borderId="0" xfId="0" applyFont="1" applyProtection="1">
      <protection locked="0"/>
    </xf>
    <xf numFmtId="0" fontId="0" fillId="25" borderId="0" xfId="0" applyFill="1" applyBorder="1" applyAlignment="1" applyProtection="1">
      <alignment horizontal="left"/>
    </xf>
    <xf numFmtId="0" fontId="0" fillId="26" borderId="0" xfId="0" applyFill="1" applyProtection="1"/>
    <xf numFmtId="0" fontId="0" fillId="0" borderId="0" xfId="0" applyProtection="1"/>
    <xf numFmtId="0" fontId="0" fillId="0" borderId="0" xfId="0" applyFill="1" applyBorder="1" applyProtection="1">
      <protection locked="0"/>
    </xf>
    <xf numFmtId="0" fontId="11" fillId="25" borderId="23" xfId="0" applyFont="1" applyFill="1" applyBorder="1" applyAlignment="1" applyProtection="1">
      <alignment horizontal="left"/>
    </xf>
    <xf numFmtId="0" fontId="18" fillId="25" borderId="22" xfId="0" applyFont="1" applyFill="1" applyBorder="1" applyAlignment="1" applyProtection="1">
      <alignment horizontal="right"/>
    </xf>
    <xf numFmtId="0" fontId="11" fillId="25" borderId="20" xfId="0" applyFont="1" applyFill="1" applyBorder="1" applyAlignment="1" applyProtection="1">
      <alignment horizontal="left"/>
    </xf>
    <xf numFmtId="0" fontId="18" fillId="0" borderId="0" xfId="0" applyFont="1" applyBorder="1" applyAlignment="1" applyProtection="1">
      <alignment vertical="center"/>
    </xf>
    <xf numFmtId="0" fontId="11" fillId="25" borderId="0" xfId="0" applyFont="1" applyFill="1" applyBorder="1" applyAlignment="1" applyProtection="1">
      <alignment horizontal="left"/>
    </xf>
    <xf numFmtId="0" fontId="50" fillId="25" borderId="0" xfId="0" applyFont="1" applyFill="1" applyBorder="1" applyAlignment="1" applyProtection="1">
      <alignment horizontal="left"/>
    </xf>
    <xf numFmtId="0" fontId="86" fillId="26" borderId="15" xfId="0" applyFont="1" applyFill="1" applyBorder="1" applyAlignment="1" applyProtection="1"/>
    <xf numFmtId="0" fontId="0" fillId="0" borderId="0" xfId="0" applyFill="1" applyBorder="1" applyAlignment="1" applyProtection="1">
      <alignment vertical="center"/>
      <protection locked="0"/>
    </xf>
    <xf numFmtId="0" fontId="0" fillId="25" borderId="0" xfId="0" applyFill="1" applyBorder="1" applyAlignment="1" applyProtection="1"/>
    <xf numFmtId="0" fontId="13" fillId="25" borderId="0" xfId="0" applyFont="1" applyFill="1" applyBorder="1" applyAlignment="1" applyProtection="1">
      <alignment horizontal="center" vertical="distributed"/>
    </xf>
    <xf numFmtId="0" fontId="66" fillId="0" borderId="0" xfId="0" applyFont="1" applyFill="1" applyBorder="1" applyProtection="1">
      <protection locked="0"/>
    </xf>
    <xf numFmtId="0" fontId="122" fillId="0" borderId="0" xfId="0" applyFont="1" applyFill="1" applyBorder="1" applyAlignment="1" applyProtection="1">
      <alignment vertical="center" wrapText="1"/>
      <protection locked="0"/>
    </xf>
    <xf numFmtId="0" fontId="25" fillId="25" borderId="0" xfId="0" applyFont="1" applyFill="1" applyProtection="1"/>
    <xf numFmtId="0" fontId="25" fillId="25" borderId="20" xfId="0" applyFont="1" applyFill="1" applyBorder="1" applyProtection="1"/>
    <xf numFmtId="0" fontId="25" fillId="25" borderId="0" xfId="0" applyFont="1" applyFill="1" applyBorder="1" applyProtection="1"/>
    <xf numFmtId="0" fontId="25" fillId="0" borderId="0" xfId="0" applyFont="1" applyFill="1" applyBorder="1" applyProtection="1">
      <protection locked="0"/>
    </xf>
    <xf numFmtId="0" fontId="25" fillId="0" borderId="0" xfId="0" applyFont="1" applyProtection="1">
      <protection locked="0"/>
    </xf>
    <xf numFmtId="0" fontId="23" fillId="25" borderId="0" xfId="0" applyFont="1" applyFill="1" applyProtection="1"/>
    <xf numFmtId="0" fontId="23" fillId="0" borderId="0" xfId="0" applyFont="1" applyFill="1" applyBorder="1" applyProtection="1">
      <protection locked="0"/>
    </xf>
    <xf numFmtId="0" fontId="23" fillId="25" borderId="20" xfId="0" applyFont="1" applyFill="1" applyBorder="1" applyProtection="1"/>
    <xf numFmtId="0" fontId="18" fillId="25" borderId="0" xfId="0" applyFont="1" applyFill="1" applyBorder="1" applyAlignment="1" applyProtection="1">
      <alignment horizontal="right"/>
    </xf>
    <xf numFmtId="0" fontId="15" fillId="0" borderId="0" xfId="0" applyFont="1" applyFill="1" applyBorder="1" applyProtection="1">
      <protection locked="0"/>
    </xf>
    <xf numFmtId="164" fontId="13" fillId="25" borderId="0" xfId="0" applyNumberFormat="1" applyFont="1" applyFill="1" applyBorder="1" applyAlignment="1" applyProtection="1">
      <alignment horizontal="center"/>
    </xf>
    <xf numFmtId="0" fontId="71" fillId="0" borderId="0" xfId="0" applyFont="1" applyFill="1" applyBorder="1" applyAlignment="1" applyProtection="1">
      <alignment horizontal="center"/>
      <protection locked="0"/>
    </xf>
    <xf numFmtId="167" fontId="0" fillId="0" borderId="0" xfId="0" applyNumberFormat="1" applyFill="1" applyBorder="1" applyProtection="1">
      <protection locked="0"/>
    </xf>
    <xf numFmtId="164" fontId="65" fillId="25" borderId="0" xfId="0" applyNumberFormat="1" applyFont="1" applyFill="1" applyBorder="1" applyAlignment="1" applyProtection="1">
      <alignment horizontal="center"/>
    </xf>
    <xf numFmtId="167" fontId="15" fillId="0" borderId="0" xfId="0" applyNumberFormat="1" applyFont="1" applyFill="1" applyBorder="1" applyProtection="1">
      <protection locked="0"/>
    </xf>
    <xf numFmtId="0" fontId="133" fillId="0" borderId="0" xfId="0" applyFont="1" applyFill="1" applyBorder="1" applyAlignment="1" applyProtection="1">
      <alignment vertical="center" wrapText="1"/>
      <protection locked="0"/>
    </xf>
    <xf numFmtId="0" fontId="65" fillId="25" borderId="0" xfId="0" applyFont="1" applyFill="1" applyBorder="1" applyAlignment="1" applyProtection="1">
      <alignment horizontal="left"/>
    </xf>
    <xf numFmtId="1" fontId="13" fillId="25" borderId="0" xfId="0" applyNumberFormat="1" applyFont="1" applyFill="1" applyBorder="1" applyAlignment="1" applyProtection="1">
      <alignment horizontal="center"/>
    </xf>
    <xf numFmtId="0" fontId="50" fillId="0" borderId="0" xfId="0" applyFont="1" applyFill="1" applyBorder="1" applyProtection="1">
      <protection locked="0"/>
    </xf>
    <xf numFmtId="167" fontId="37" fillId="0" borderId="0" xfId="0" applyNumberFormat="1" applyFont="1" applyFill="1" applyBorder="1" applyAlignment="1" applyProtection="1">
      <alignment horizontal="center"/>
      <protection locked="0"/>
    </xf>
    <xf numFmtId="167" fontId="126" fillId="0" borderId="0" xfId="0" applyNumberFormat="1" applyFont="1" applyFill="1" applyBorder="1" applyAlignment="1" applyProtection="1">
      <alignment horizontal="center"/>
      <protection locked="0"/>
    </xf>
    <xf numFmtId="0" fontId="26" fillId="25" borderId="20" xfId="0" applyFont="1" applyFill="1" applyBorder="1" applyProtection="1"/>
    <xf numFmtId="0" fontId="127" fillId="25" borderId="0" xfId="0" applyFont="1" applyFill="1" applyProtection="1"/>
    <xf numFmtId="164" fontId="72" fillId="25" borderId="0" xfId="0" applyNumberFormat="1" applyFont="1" applyFill="1" applyBorder="1" applyAlignment="1" applyProtection="1">
      <alignment horizontal="center"/>
    </xf>
    <xf numFmtId="0" fontId="127" fillId="0" borderId="0" xfId="0" applyFont="1" applyFill="1" applyBorder="1" applyProtection="1">
      <protection locked="0"/>
    </xf>
    <xf numFmtId="0" fontId="127" fillId="0" borderId="0" xfId="0" applyFont="1" applyProtection="1">
      <protection locked="0"/>
    </xf>
    <xf numFmtId="0" fontId="16" fillId="30" borderId="20" xfId="0" applyFont="1" applyFill="1" applyBorder="1" applyAlignment="1" applyProtection="1">
      <alignment horizontal="center" vertical="center"/>
    </xf>
    <xf numFmtId="165" fontId="0" fillId="0" borderId="0" xfId="0" applyNumberFormat="1" applyFill="1" applyBorder="1" applyProtection="1">
      <protection locked="0"/>
    </xf>
    <xf numFmtId="179" fontId="0" fillId="0" borderId="0" xfId="0" applyNumberFormat="1" applyFill="1" applyBorder="1" applyProtection="1">
      <protection locked="0"/>
    </xf>
    <xf numFmtId="1" fontId="0" fillId="0" borderId="0" xfId="0" applyNumberFormat="1" applyFill="1" applyBorder="1" applyProtection="1">
      <protection locked="0"/>
    </xf>
    <xf numFmtId="0" fontId="13" fillId="26" borderId="13" xfId="70" applyFont="1" applyFill="1" applyBorder="1" applyAlignment="1">
      <alignment horizontal="center"/>
    </xf>
    <xf numFmtId="0" fontId="81" fillId="25" borderId="0" xfId="78" applyFont="1" applyFill="1" applyBorder="1" applyAlignment="1">
      <alignment horizontal="left" vertical="center"/>
    </xf>
    <xf numFmtId="0" fontId="11" fillId="25" borderId="22" xfId="62" applyFont="1" applyFill="1" applyBorder="1" applyAlignment="1">
      <alignment horizontal="left"/>
    </xf>
    <xf numFmtId="0" fontId="4" fillId="26" borderId="0" xfId="63" applyFill="1" applyAlignment="1"/>
    <xf numFmtId="0" fontId="18" fillId="25" borderId="48" xfId="63" applyFont="1" applyFill="1" applyBorder="1" applyAlignment="1">
      <alignment horizontal="right"/>
    </xf>
    <xf numFmtId="0" fontId="4" fillId="25" borderId="0" xfId="63" applyFont="1" applyFill="1" applyAlignment="1">
      <alignment vertical="center"/>
    </xf>
    <xf numFmtId="0" fontId="4" fillId="25" borderId="0" xfId="63" applyFont="1" applyFill="1" applyBorder="1" applyAlignment="1">
      <alignment vertical="center"/>
    </xf>
    <xf numFmtId="0" fontId="4" fillId="26" borderId="0" xfId="63" applyFont="1" applyFill="1" applyAlignment="1">
      <alignment vertical="center"/>
    </xf>
    <xf numFmtId="0" fontId="4" fillId="0" borderId="0" xfId="63" applyFont="1" applyAlignment="1">
      <alignment vertical="center"/>
    </xf>
    <xf numFmtId="0" fontId="4" fillId="25" borderId="0" xfId="63" applyFont="1" applyFill="1"/>
    <xf numFmtId="0" fontId="12" fillId="25" borderId="0" xfId="63" applyFont="1" applyFill="1" applyBorder="1"/>
    <xf numFmtId="0" fontId="4" fillId="26" borderId="0" xfId="63" applyFont="1" applyFill="1"/>
    <xf numFmtId="0" fontId="4" fillId="0" borderId="0" xfId="63" applyFont="1"/>
    <xf numFmtId="0" fontId="12" fillId="26" borderId="0" xfId="63" applyFont="1" applyFill="1" applyBorder="1"/>
    <xf numFmtId="1" fontId="13" fillId="26" borderId="12" xfId="63" applyNumberFormat="1" applyFont="1" applyFill="1" applyBorder="1" applyAlignment="1">
      <alignment horizontal="center" vertical="center"/>
    </xf>
    <xf numFmtId="0" fontId="13" fillId="26" borderId="10" xfId="63" applyFont="1" applyFill="1" applyBorder="1" applyAlignment="1"/>
    <xf numFmtId="0" fontId="13" fillId="26" borderId="49" xfId="63" applyFont="1" applyFill="1" applyBorder="1" applyAlignment="1"/>
    <xf numFmtId="0" fontId="8" fillId="26" borderId="0" xfId="63" applyFont="1" applyFill="1" applyBorder="1"/>
    <xf numFmtId="0" fontId="8" fillId="25" borderId="0" xfId="63" applyFont="1" applyFill="1" applyBorder="1"/>
    <xf numFmtId="0" fontId="82" fillId="25" borderId="0" xfId="63" applyFont="1" applyFill="1"/>
    <xf numFmtId="0" fontId="82" fillId="25" borderId="0" xfId="63" applyFont="1" applyFill="1" applyBorder="1"/>
    <xf numFmtId="0" fontId="81" fillId="24" borderId="0" xfId="66" applyFont="1" applyFill="1" applyBorder="1" applyAlignment="1">
      <alignment horizontal="left" vertical="top"/>
    </xf>
    <xf numFmtId="0" fontId="81" fillId="27" borderId="0" xfId="40" applyFont="1" applyFill="1" applyBorder="1"/>
    <xf numFmtId="3" fontId="92" fillId="27" borderId="0" xfId="40" applyNumberFormat="1" applyFont="1" applyFill="1" applyBorder="1" applyAlignment="1">
      <alignment horizontal="right" wrapText="1"/>
    </xf>
    <xf numFmtId="0" fontId="90" fillId="25" borderId="19" xfId="63" applyFont="1" applyFill="1" applyBorder="1" applyAlignment="1">
      <alignment horizontal="right" vertical="center"/>
    </xf>
    <xf numFmtId="0" fontId="82" fillId="26" borderId="0" xfId="63" applyFont="1" applyFill="1"/>
    <xf numFmtId="0" fontId="82" fillId="0" borderId="0" xfId="63" applyFont="1" applyAlignment="1"/>
    <xf numFmtId="0" fontId="82" fillId="0" borderId="0" xfId="63" applyFont="1"/>
    <xf numFmtId="0" fontId="90" fillId="25" borderId="19" xfId="63" applyFont="1" applyFill="1" applyBorder="1"/>
    <xf numFmtId="0" fontId="82" fillId="25" borderId="0" xfId="63" applyFont="1" applyFill="1" applyAlignment="1"/>
    <xf numFmtId="0" fontId="82" fillId="25" borderId="0" xfId="63" applyFont="1" applyFill="1" applyBorder="1" applyAlignment="1"/>
    <xf numFmtId="0" fontId="81" fillId="24" borderId="0" xfId="66" applyFont="1" applyFill="1" applyBorder="1" applyAlignment="1">
      <alignment horizontal="left"/>
    </xf>
    <xf numFmtId="0" fontId="81" fillId="27" borderId="0" xfId="40" applyFont="1" applyFill="1" applyBorder="1" applyAlignment="1"/>
    <xf numFmtId="4" fontId="92" fillId="27" borderId="0" xfId="40" applyNumberFormat="1" applyFont="1" applyFill="1" applyBorder="1" applyAlignment="1">
      <alignment horizontal="right" wrapText="1"/>
    </xf>
    <xf numFmtId="0" fontId="82" fillId="26" borderId="0" xfId="63" applyFont="1" applyFill="1" applyAlignment="1"/>
    <xf numFmtId="0" fontId="81" fillId="24" borderId="0" xfId="66" applyFont="1" applyFill="1" applyBorder="1" applyAlignment="1">
      <alignment horizontal="left" indent="1"/>
    </xf>
    <xf numFmtId="1" fontId="14" fillId="26" borderId="0" xfId="63" applyNumberFormat="1" applyFont="1" applyFill="1" applyBorder="1" applyAlignment="1">
      <alignment horizontal="center" vertical="center" wrapText="1"/>
    </xf>
    <xf numFmtId="0" fontId="49" fillId="25" borderId="0" xfId="63" applyFont="1" applyFill="1" applyBorder="1" applyAlignment="1">
      <alignment horizontal="right" wrapText="1"/>
    </xf>
    <xf numFmtId="0" fontId="4" fillId="25" borderId="0" xfId="63" applyFill="1" applyBorder="1" applyAlignment="1">
      <alignment horizontal="right"/>
    </xf>
    <xf numFmtId="0" fontId="81" fillId="25" borderId="0" xfId="63" applyFont="1" applyFill="1" applyBorder="1" applyAlignment="1">
      <alignment horizontal="left"/>
    </xf>
    <xf numFmtId="0" fontId="20" fillId="25" borderId="0" xfId="70" applyFont="1" applyFill="1" applyBorder="1" applyAlignment="1">
      <alignment horizontal="right"/>
    </xf>
    <xf numFmtId="1" fontId="14" fillId="26" borderId="0" xfId="63" applyNumberFormat="1" applyFont="1" applyFill="1" applyBorder="1" applyAlignment="1">
      <alignment horizontal="right" wrapText="1"/>
    </xf>
    <xf numFmtId="0" fontId="14" fillId="0" borderId="0" xfId="63" applyFont="1" applyBorder="1" applyAlignment="1">
      <alignment horizontal="right" wrapText="1"/>
    </xf>
    <xf numFmtId="1" fontId="14" fillId="0" borderId="0" xfId="63" applyNumberFormat="1" applyFont="1" applyBorder="1" applyAlignment="1">
      <alignment horizontal="right" wrapText="1"/>
    </xf>
    <xf numFmtId="0" fontId="20" fillId="25" borderId="0" xfId="63" applyFont="1" applyFill="1" applyBorder="1" applyAlignment="1">
      <alignment horizontal="center" wrapText="1"/>
    </xf>
    <xf numFmtId="0" fontId="57" fillId="25" borderId="0" xfId="63" applyFont="1" applyFill="1" applyBorder="1" applyAlignment="1"/>
    <xf numFmtId="0" fontId="92" fillId="25" borderId="0" xfId="63" applyFont="1" applyFill="1" applyBorder="1" applyAlignment="1">
      <alignment horizontal="left" wrapText="1"/>
    </xf>
    <xf numFmtId="3" fontId="92" fillId="25" borderId="0" xfId="63" quotePrefix="1" applyNumberFormat="1" applyFont="1" applyFill="1" applyBorder="1" applyAlignment="1">
      <alignment horizontal="right"/>
    </xf>
    <xf numFmtId="1" fontId="20" fillId="26" borderId="0" xfId="63" applyNumberFormat="1" applyFont="1" applyFill="1" applyBorder="1" applyAlignment="1">
      <alignment horizontal="center" wrapText="1"/>
    </xf>
    <xf numFmtId="1" fontId="20" fillId="0" borderId="0" xfId="63" applyNumberFormat="1" applyFont="1" applyBorder="1" applyAlignment="1">
      <alignment horizontal="center" wrapText="1"/>
    </xf>
    <xf numFmtId="0" fontId="20" fillId="0" borderId="0" xfId="63" applyFont="1" applyBorder="1" applyAlignment="1">
      <alignment horizontal="center" wrapText="1"/>
    </xf>
    <xf numFmtId="3" fontId="18" fillId="25" borderId="0" xfId="63" quotePrefix="1" applyNumberFormat="1" applyFont="1" applyFill="1" applyBorder="1" applyAlignment="1">
      <alignment horizontal="right" vertical="center"/>
    </xf>
    <xf numFmtId="1" fontId="13" fillId="26" borderId="0" xfId="63" applyNumberFormat="1" applyFont="1" applyFill="1" applyBorder="1" applyAlignment="1">
      <alignment horizontal="center" vertical="center" wrapText="1"/>
    </xf>
    <xf numFmtId="3" fontId="18" fillId="25" borderId="0" xfId="63" applyNumberFormat="1" applyFont="1" applyFill="1" applyBorder="1" applyAlignment="1">
      <alignment horizontal="right" vertical="center"/>
    </xf>
    <xf numFmtId="1" fontId="49" fillId="26" borderId="0" xfId="63" applyNumberFormat="1" applyFont="1" applyFill="1" applyBorder="1" applyAlignment="1">
      <alignment horizontal="center" vertical="center" wrapText="1"/>
    </xf>
    <xf numFmtId="3" fontId="92" fillId="25" borderId="0" xfId="63" quotePrefix="1" applyNumberFormat="1" applyFont="1" applyFill="1" applyBorder="1" applyAlignment="1">
      <alignment horizontal="right" vertical="center"/>
    </xf>
    <xf numFmtId="0" fontId="13" fillId="26" borderId="0" xfId="63" applyFont="1" applyFill="1" applyBorder="1" applyAlignment="1">
      <alignment horizontal="center" vertical="center" wrapText="1"/>
    </xf>
    <xf numFmtId="0" fontId="50" fillId="26" borderId="0" xfId="63" applyFont="1" applyFill="1" applyBorder="1"/>
    <xf numFmtId="0" fontId="18" fillId="25" borderId="0" xfId="70" applyFont="1" applyFill="1" applyBorder="1" applyAlignment="1"/>
    <xf numFmtId="0" fontId="18" fillId="25" borderId="0" xfId="70" quotePrefix="1" applyFont="1" applyFill="1" applyBorder="1" applyAlignment="1"/>
    <xf numFmtId="1" fontId="20" fillId="26" borderId="0" xfId="63" applyNumberFormat="1" applyFont="1" applyFill="1" applyBorder="1" applyAlignment="1">
      <alignment horizontal="center" vertical="center" wrapText="1"/>
    </xf>
    <xf numFmtId="0" fontId="50" fillId="26" borderId="0" xfId="70" applyFont="1" applyFill="1" applyBorder="1" applyAlignment="1"/>
    <xf numFmtId="0" fontId="81" fillId="27" borderId="0" xfId="66" applyFont="1" applyFill="1" applyBorder="1" applyAlignment="1">
      <alignment horizontal="left" vertical="top"/>
    </xf>
    <xf numFmtId="0" fontId="92" fillId="26" borderId="0" xfId="63" applyFont="1" applyFill="1" applyBorder="1" applyAlignment="1">
      <alignment horizontal="left" vertical="top" wrapText="1"/>
    </xf>
    <xf numFmtId="167" fontId="31" fillId="26" borderId="0" xfId="70" applyNumberFormat="1" applyFont="1" applyFill="1" applyBorder="1" applyAlignment="1">
      <alignment horizontal="right"/>
    </xf>
    <xf numFmtId="0" fontId="137" fillId="26" borderId="0" xfId="70" applyFont="1" applyFill="1" applyBorder="1" applyAlignment="1"/>
    <xf numFmtId="1" fontId="49" fillId="26" borderId="0" xfId="63" applyNumberFormat="1" applyFont="1" applyFill="1" applyBorder="1" applyAlignment="1">
      <alignment horizontal="center" wrapText="1"/>
    </xf>
    <xf numFmtId="1" fontId="13" fillId="0" borderId="0" xfId="70" applyNumberFormat="1" applyFont="1" applyBorder="1" applyAlignment="1">
      <alignment horizontal="center"/>
    </xf>
    <xf numFmtId="0" fontId="13" fillId="0" borderId="0" xfId="70" applyFont="1" applyBorder="1" applyAlignment="1">
      <alignment horizontal="center"/>
    </xf>
    <xf numFmtId="0" fontId="4" fillId="26" borderId="0" xfId="63" applyFill="1" applyBorder="1" applyAlignment="1"/>
    <xf numFmtId="49" fontId="14" fillId="26" borderId="0" xfId="63" applyNumberFormat="1" applyFont="1" applyFill="1" applyBorder="1" applyAlignment="1">
      <alignment horizontal="left"/>
    </xf>
    <xf numFmtId="0" fontId="51" fillId="27" borderId="0" xfId="66" applyFont="1" applyFill="1" applyBorder="1" applyAlignment="1">
      <alignment horizontal="left"/>
    </xf>
    <xf numFmtId="0" fontId="31" fillId="26" borderId="0" xfId="70" applyFont="1" applyFill="1" applyBorder="1" applyAlignment="1">
      <alignment horizontal="justify"/>
    </xf>
    <xf numFmtId="3" fontId="81" fillId="25" borderId="0" xfId="63" applyNumberFormat="1" applyFont="1" applyFill="1" applyBorder="1" applyAlignment="1">
      <alignment horizontal="right"/>
    </xf>
    <xf numFmtId="167" fontId="18" fillId="26" borderId="0" xfId="70" applyNumberFormat="1" applyFont="1" applyFill="1" applyBorder="1" applyAlignment="1">
      <alignment horizontal="right"/>
    </xf>
    <xf numFmtId="3" fontId="81" fillId="25" borderId="0" xfId="63" applyNumberFormat="1" applyFont="1" applyFill="1" applyBorder="1" applyAlignment="1">
      <alignment horizontal="left"/>
    </xf>
    <xf numFmtId="0" fontId="49" fillId="26" borderId="0" xfId="70" applyFont="1" applyFill="1" applyBorder="1" applyAlignment="1"/>
    <xf numFmtId="0" fontId="18" fillId="26" borderId="0" xfId="63" applyFont="1" applyFill="1" applyBorder="1" applyAlignment="1">
      <alignment horizontal="left"/>
    </xf>
    <xf numFmtId="0" fontId="11" fillId="26" borderId="0" xfId="63" applyFont="1" applyFill="1" applyAlignment="1"/>
    <xf numFmtId="0" fontId="11" fillId="0" borderId="0" xfId="63" applyFont="1" applyAlignment="1"/>
    <xf numFmtId="3" fontId="92" fillId="25" borderId="0" xfId="63" applyNumberFormat="1" applyFont="1" applyFill="1" applyBorder="1" applyAlignment="1">
      <alignment horizontal="right"/>
    </xf>
    <xf numFmtId="0" fontId="11" fillId="25" borderId="0" xfId="63" applyFont="1" applyFill="1" applyBorder="1" applyAlignment="1">
      <alignment horizontal="left" vertical="top" wrapText="1"/>
    </xf>
    <xf numFmtId="0" fontId="11" fillId="25" borderId="22" xfId="62" applyFont="1" applyFill="1" applyBorder="1" applyAlignment="1"/>
    <xf numFmtId="0" fontId="14" fillId="25" borderId="11" xfId="62" applyFont="1" applyFill="1" applyBorder="1" applyAlignment="1">
      <alignment horizontal="center" vertical="center" wrapText="1"/>
    </xf>
    <xf numFmtId="0" fontId="57" fillId="25" borderId="0" xfId="62" applyFont="1" applyFill="1" applyAlignment="1"/>
    <xf numFmtId="0" fontId="57" fillId="25" borderId="0" xfId="62" applyFont="1" applyFill="1" applyBorder="1" applyAlignment="1"/>
    <xf numFmtId="171" fontId="81" fillId="26" borderId="0" xfId="78" applyNumberFormat="1" applyFont="1" applyFill="1" applyBorder="1" applyAlignment="1">
      <alignment horizontal="right" vertical="center"/>
    </xf>
    <xf numFmtId="0" fontId="4" fillId="25" borderId="19" xfId="72" applyFill="1" applyBorder="1" applyAlignment="1"/>
    <xf numFmtId="0" fontId="57" fillId="0" borderId="0" xfId="62" applyFont="1" applyAlignment="1"/>
    <xf numFmtId="0" fontId="4" fillId="25" borderId="0" xfId="62" applyFill="1" applyAlignment="1"/>
    <xf numFmtId="0" fontId="4" fillId="0" borderId="0" xfId="62" applyAlignment="1"/>
    <xf numFmtId="3" fontId="10" fillId="24" borderId="0" xfId="40" applyNumberFormat="1" applyFont="1" applyFill="1" applyBorder="1" applyAlignment="1">
      <alignment horizontal="left" vertical="center"/>
    </xf>
    <xf numFmtId="3" fontId="5" fillId="27" borderId="0" xfId="40" applyNumberFormat="1" applyFont="1" applyFill="1" applyBorder="1" applyAlignment="1">
      <alignment horizontal="left" vertical="center" wrapText="1" indent="1"/>
    </xf>
    <xf numFmtId="0" fontId="13" fillId="24" borderId="0" xfId="180" applyFont="1" applyFill="1" applyBorder="1" applyAlignment="1">
      <alignment horizontal="left" indent="1"/>
    </xf>
    <xf numFmtId="0" fontId="31" fillId="25" borderId="0" xfId="178" applyFont="1" applyFill="1" applyBorder="1" applyAlignment="1">
      <alignment horizontal="left" wrapText="1" indent="1"/>
    </xf>
    <xf numFmtId="0" fontId="17" fillId="25" borderId="0" xfId="62" applyFont="1" applyFill="1" applyBorder="1" applyAlignment="1">
      <alignment vertical="center"/>
    </xf>
    <xf numFmtId="0" fontId="15" fillId="25" borderId="0" xfId="62" applyFont="1" applyFill="1" applyBorder="1" applyAlignment="1">
      <alignment vertical="center"/>
    </xf>
    <xf numFmtId="0" fontId="57" fillId="25" borderId="0" xfId="62" applyFont="1" applyFill="1" applyAlignment="1">
      <alignment vertical="center"/>
    </xf>
    <xf numFmtId="0" fontId="57" fillId="25" borderId="0" xfId="62" applyFont="1" applyFill="1" applyBorder="1" applyAlignment="1">
      <alignment vertical="center"/>
    </xf>
    <xf numFmtId="0" fontId="57" fillId="0" borderId="0" xfId="62" applyFont="1" applyAlignment="1">
      <alignment vertical="center"/>
    </xf>
    <xf numFmtId="171" fontId="55" fillId="0" borderId="0" xfId="62" applyNumberFormat="1" applyFont="1"/>
    <xf numFmtId="0" fontId="4" fillId="25" borderId="0" xfId="78" applyFont="1" applyFill="1" applyBorder="1"/>
    <xf numFmtId="3" fontId="5" fillId="24" borderId="0" xfId="40" applyNumberFormat="1" applyFont="1" applyFill="1" applyBorder="1" applyAlignment="1">
      <alignment horizontal="left" vertical="center" wrapText="1" indent="1"/>
    </xf>
    <xf numFmtId="3" fontId="5" fillId="24" borderId="0" xfId="40" applyNumberFormat="1" applyFont="1" applyFill="1" applyBorder="1" applyAlignment="1">
      <alignment horizontal="left" vertical="center" indent="1"/>
    </xf>
    <xf numFmtId="0" fontId="5" fillId="25" borderId="0" xfId="78" applyFont="1" applyFill="1" applyBorder="1" applyAlignment="1">
      <alignment horizontal="left" vertical="center" indent="1"/>
    </xf>
    <xf numFmtId="0" fontId="4" fillId="0" borderId="0" xfId="62" applyBorder="1" applyAlignment="1"/>
    <xf numFmtId="0" fontId="14" fillId="25" borderId="0" xfId="62" applyFont="1" applyFill="1" applyBorder="1" applyAlignment="1">
      <alignment wrapText="1"/>
    </xf>
    <xf numFmtId="0" fontId="18" fillId="25" borderId="0" xfId="62" applyFont="1" applyFill="1" applyBorder="1" applyAlignment="1">
      <alignment wrapText="1"/>
    </xf>
    <xf numFmtId="1" fontId="14" fillId="0" borderId="0" xfId="63" applyNumberFormat="1" applyFont="1" applyBorder="1" applyAlignment="1">
      <alignment horizontal="center" wrapText="1"/>
    </xf>
    <xf numFmtId="1" fontId="13" fillId="25" borderId="13" xfId="0" applyNumberFormat="1" applyFont="1" applyFill="1" applyBorder="1" applyAlignment="1">
      <alignment horizontal="center"/>
    </xf>
    <xf numFmtId="0" fontId="10" fillId="26" borderId="13" xfId="0" applyFont="1" applyFill="1" applyBorder="1" applyAlignment="1">
      <alignment horizontal="center"/>
    </xf>
    <xf numFmtId="0" fontId="13" fillId="26" borderId="13" xfId="70" applyFont="1" applyFill="1" applyBorder="1" applyAlignment="1">
      <alignment horizontal="center"/>
    </xf>
    <xf numFmtId="0" fontId="13" fillId="25" borderId="0" xfId="70" applyFont="1" applyFill="1" applyBorder="1" applyAlignment="1">
      <alignment horizontal="left"/>
    </xf>
    <xf numFmtId="0" fontId="13" fillId="25" borderId="13" xfId="70" applyFont="1" applyFill="1" applyBorder="1" applyAlignment="1"/>
    <xf numFmtId="164" fontId="30" fillId="36" borderId="62" xfId="40" applyNumberFormat="1" applyFont="1" applyFill="1" applyBorder="1" applyAlignment="1">
      <alignment horizontal="left" vertical="center" wrapText="1"/>
    </xf>
    <xf numFmtId="164" fontId="30" fillId="36" borderId="0" xfId="40" applyNumberFormat="1" applyFont="1" applyFill="1" applyBorder="1" applyAlignment="1">
      <alignment horizontal="left" vertical="center" wrapText="1"/>
    </xf>
    <xf numFmtId="0" fontId="52" fillId="36" borderId="0" xfId="62" applyFont="1" applyFill="1" applyAlignment="1">
      <alignment horizontal="center" vertical="center"/>
    </xf>
    <xf numFmtId="172" fontId="121" fillId="33" borderId="0" xfId="62" applyNumberFormat="1" applyFont="1" applyFill="1" applyBorder="1" applyAlignment="1">
      <alignment horizontal="center" vertical="center" wrapText="1"/>
    </xf>
    <xf numFmtId="172" fontId="121" fillId="33" borderId="0" xfId="62" applyNumberFormat="1" applyFont="1" applyFill="1" applyBorder="1" applyAlignment="1">
      <alignment horizontal="center" vertical="center"/>
    </xf>
    <xf numFmtId="0" fontId="5" fillId="0" borderId="0" xfId="62" applyFont="1" applyAlignment="1">
      <alignment horizontal="right"/>
    </xf>
    <xf numFmtId="164" fontId="14" fillId="36" borderId="0" xfId="40" applyNumberFormat="1" applyFont="1" applyFill="1" applyBorder="1" applyAlignment="1">
      <alignment horizontal="justify" wrapText="1"/>
    </xf>
    <xf numFmtId="164" fontId="30" fillId="36" borderId="61" xfId="40" applyNumberFormat="1" applyFont="1" applyFill="1" applyBorder="1" applyAlignment="1">
      <alignment horizontal="left" vertical="center" wrapText="1"/>
    </xf>
    <xf numFmtId="0" fontId="14" fillId="36" borderId="0" xfId="62" applyFont="1" applyFill="1" applyBorder="1" applyAlignment="1">
      <alignment vertical="center"/>
    </xf>
    <xf numFmtId="0" fontId="14" fillId="36" borderId="0" xfId="62" applyFont="1" applyFill="1" applyBorder="1" applyAlignment="1">
      <alignment vertical="center" wrapText="1"/>
    </xf>
    <xf numFmtId="0" fontId="14" fillId="36" borderId="0" xfId="62" applyFont="1" applyFill="1" applyBorder="1" applyAlignment="1"/>
    <xf numFmtId="164" fontId="14" fillId="36" borderId="0" xfId="40" applyNumberFormat="1" applyFont="1" applyFill="1" applyBorder="1" applyAlignment="1">
      <alignment horizontal="justify" vertical="center" wrapText="1"/>
    </xf>
    <xf numFmtId="164" fontId="30" fillId="36" borderId="70" xfId="40" applyNumberFormat="1" applyFont="1" applyFill="1" applyBorder="1" applyAlignment="1">
      <alignment horizontal="left" vertical="center" wrapText="1"/>
    </xf>
    <xf numFmtId="164" fontId="51" fillId="36" borderId="0" xfId="62" applyNumberFormat="1" applyFont="1" applyFill="1" applyBorder="1" applyAlignment="1">
      <alignment horizontal="left" vertical="center"/>
    </xf>
    <xf numFmtId="164" fontId="19" fillId="24" borderId="0" xfId="40" applyNumberFormat="1" applyFont="1" applyFill="1" applyBorder="1" applyAlignment="1">
      <alignment wrapText="1"/>
    </xf>
    <xf numFmtId="0" fontId="12" fillId="25" borderId="0" xfId="0" applyFont="1" applyFill="1" applyBorder="1" applyAlignment="1">
      <alignment horizontal="justify" vertical="top" wrapText="1"/>
    </xf>
    <xf numFmtId="0" fontId="21" fillId="25" borderId="0" xfId="0" applyFont="1" applyFill="1" applyBorder="1" applyAlignment="1">
      <alignment horizontal="justify" vertical="top" wrapText="1"/>
    </xf>
    <xf numFmtId="0" fontId="19" fillId="25" borderId="18" xfId="0" applyFont="1" applyFill="1" applyBorder="1" applyAlignment="1">
      <alignment horizontal="right" indent="6"/>
    </xf>
    <xf numFmtId="0" fontId="19" fillId="25" borderId="0" xfId="0" applyFont="1" applyFill="1" applyBorder="1" applyAlignment="1"/>
    <xf numFmtId="164" fontId="13" fillId="24" borderId="0" xfId="40" applyNumberFormat="1" applyFont="1" applyFill="1" applyBorder="1" applyAlignment="1">
      <alignment wrapText="1"/>
    </xf>
    <xf numFmtId="0" fontId="13" fillId="25" borderId="0" xfId="0" applyFont="1" applyFill="1" applyBorder="1" applyAlignment="1"/>
    <xf numFmtId="172" fontId="14" fillId="24" borderId="0" xfId="40" applyNumberFormat="1" applyFont="1" applyFill="1" applyBorder="1" applyAlignment="1">
      <alignment horizontal="left" wrapText="1"/>
    </xf>
    <xf numFmtId="172" fontId="24" fillId="24" borderId="0" xfId="40" applyNumberFormat="1" applyFont="1" applyFill="1" applyBorder="1" applyAlignment="1">
      <alignment horizontal="left" wrapText="1"/>
    </xf>
    <xf numFmtId="0" fontId="11" fillId="25" borderId="0" xfId="0" applyFont="1" applyFill="1" applyBorder="1" applyAlignment="1"/>
    <xf numFmtId="164" fontId="14" fillId="24" borderId="0" xfId="40" applyNumberFormat="1" applyFont="1" applyFill="1" applyBorder="1" applyAlignment="1">
      <alignment wrapText="1"/>
    </xf>
    <xf numFmtId="0" fontId="14" fillId="25" borderId="0" xfId="0" applyFont="1" applyFill="1" applyBorder="1" applyAlignment="1">
      <alignment horizontal="left" indent="4"/>
    </xf>
    <xf numFmtId="164" fontId="25" fillId="24" borderId="0" xfId="40" applyNumberFormat="1" applyFont="1" applyFill="1" applyBorder="1" applyAlignment="1">
      <alignment wrapText="1"/>
    </xf>
    <xf numFmtId="173" fontId="14" fillId="25" borderId="0" xfId="0" applyNumberFormat="1" applyFont="1" applyFill="1" applyBorder="1" applyAlignment="1">
      <alignment horizontal="left"/>
    </xf>
    <xf numFmtId="0" fontId="5" fillId="0" borderId="0" xfId="0" applyFont="1" applyAlignment="1">
      <alignment horizontal="right"/>
    </xf>
    <xf numFmtId="164" fontId="19" fillId="24" borderId="0" xfId="40" applyNumberFormat="1" applyFont="1" applyFill="1" applyBorder="1" applyAlignment="1">
      <alignment horizontal="left" wrapText="1"/>
    </xf>
    <xf numFmtId="0" fontId="13" fillId="25" borderId="18" xfId="0" applyFont="1" applyFill="1" applyBorder="1" applyAlignment="1">
      <alignment horizontal="left" indent="5" readingOrder="1"/>
    </xf>
    <xf numFmtId="0" fontId="19" fillId="25" borderId="18" xfId="0" applyFont="1" applyFill="1" applyBorder="1" applyAlignment="1">
      <alignment horizontal="left" indent="5" readingOrder="1"/>
    </xf>
    <xf numFmtId="0" fontId="14" fillId="0" borderId="0" xfId="0" applyFont="1" applyBorder="1" applyAlignment="1">
      <alignment horizontal="justify" readingOrder="1"/>
    </xf>
    <xf numFmtId="0" fontId="13" fillId="25" borderId="0" xfId="0" applyFont="1" applyFill="1" applyBorder="1" applyAlignment="1">
      <alignment horizontal="justify" vertical="center" readingOrder="1"/>
    </xf>
    <xf numFmtId="0" fontId="13" fillId="25" borderId="0" xfId="0" applyNumberFormat="1" applyFont="1" applyFill="1" applyBorder="1" applyAlignment="1">
      <alignment horizontal="justify" vertical="center" readingOrder="1"/>
    </xf>
    <xf numFmtId="0" fontId="13" fillId="25" borderId="0" xfId="0" applyFont="1" applyFill="1" applyBorder="1" applyAlignment="1">
      <alignment horizontal="justify" vertical="center" wrapText="1" readingOrder="1"/>
    </xf>
    <xf numFmtId="173" fontId="14" fillId="25" borderId="0" xfId="0" applyNumberFormat="1" applyFont="1" applyFill="1" applyBorder="1" applyAlignment="1">
      <alignment horizontal="right"/>
    </xf>
    <xf numFmtId="173" fontId="14" fillId="25" borderId="19" xfId="0" applyNumberFormat="1" applyFont="1" applyFill="1" applyBorder="1" applyAlignment="1">
      <alignment horizontal="right"/>
    </xf>
    <xf numFmtId="0" fontId="13" fillId="26" borderId="0" xfId="0" applyFont="1" applyFill="1" applyBorder="1" applyAlignment="1">
      <alignment horizontal="justify" vertical="center" wrapText="1" readingOrder="1"/>
    </xf>
    <xf numFmtId="164" fontId="51" fillId="24" borderId="20" xfId="40" applyNumberFormat="1" applyFont="1" applyFill="1" applyBorder="1" applyAlignment="1">
      <alignment horizontal="justify" readingOrder="1"/>
    </xf>
    <xf numFmtId="164" fontId="51" fillId="24" borderId="0" xfId="40" applyNumberFormat="1" applyFont="1" applyFill="1" applyBorder="1" applyAlignment="1">
      <alignment horizontal="justify" readingOrder="1"/>
    </xf>
    <xf numFmtId="0" fontId="14" fillId="25" borderId="0" xfId="0" applyFont="1" applyFill="1" applyBorder="1" applyAlignment="1">
      <alignment horizontal="justify" vertical="center" readingOrder="1"/>
    </xf>
    <xf numFmtId="164" fontId="129" fillId="26" borderId="20" xfId="0" applyNumberFormat="1" applyFont="1" applyFill="1" applyBorder="1" applyAlignment="1">
      <alignment horizontal="justify" readingOrder="2"/>
    </xf>
    <xf numFmtId="164" fontId="129" fillId="26" borderId="0" xfId="0" applyNumberFormat="1" applyFont="1" applyFill="1" applyBorder="1" applyAlignment="1">
      <alignment horizontal="justify" readingOrder="2"/>
    </xf>
    <xf numFmtId="0" fontId="81" fillId="25" borderId="0" xfId="0" applyFont="1" applyFill="1" applyBorder="1" applyAlignment="1" applyProtection="1">
      <alignment horizontal="left"/>
    </xf>
    <xf numFmtId="167" fontId="81" fillId="25" borderId="0" xfId="70" applyNumberFormat="1" applyFont="1" applyFill="1" applyBorder="1" applyAlignment="1" applyProtection="1">
      <alignment horizontal="right" indent="2"/>
    </xf>
    <xf numFmtId="167" fontId="81" fillId="26" borderId="0" xfId="70" applyNumberFormat="1" applyFont="1" applyFill="1" applyBorder="1" applyAlignment="1" applyProtection="1">
      <alignment horizontal="right" indent="2"/>
    </xf>
    <xf numFmtId="0" fontId="13" fillId="25" borderId="18" xfId="0" applyFont="1" applyFill="1" applyBorder="1" applyAlignment="1" applyProtection="1">
      <alignment horizontal="right" indent="5"/>
    </xf>
    <xf numFmtId="0" fontId="18" fillId="25" borderId="0" xfId="0" applyFont="1" applyFill="1" applyBorder="1" applyAlignment="1" applyProtection="1">
      <alignment horizontal="right"/>
    </xf>
    <xf numFmtId="0" fontId="18" fillId="0" borderId="0" xfId="0" applyFont="1" applyBorder="1" applyAlignment="1" applyProtection="1">
      <alignment vertical="justify" wrapText="1"/>
    </xf>
    <xf numFmtId="0" fontId="0" fillId="0" borderId="0" xfId="0" applyBorder="1" applyAlignment="1" applyProtection="1">
      <alignment vertical="justify" wrapText="1"/>
    </xf>
    <xf numFmtId="0" fontId="13" fillId="26" borderId="52" xfId="0" applyFont="1" applyFill="1" applyBorder="1" applyAlignment="1" applyProtection="1">
      <alignment horizontal="center"/>
    </xf>
    <xf numFmtId="167" fontId="14" fillId="24" borderId="0" xfId="40" applyNumberFormat="1" applyFont="1" applyFill="1" applyBorder="1" applyAlignment="1" applyProtection="1">
      <alignment horizontal="right" wrapText="1" indent="2"/>
    </xf>
    <xf numFmtId="167" fontId="14" fillId="27" borderId="0" xfId="40" applyNumberFormat="1" applyFont="1" applyFill="1" applyBorder="1" applyAlignment="1" applyProtection="1">
      <alignment horizontal="right" wrapText="1" indent="2"/>
    </xf>
    <xf numFmtId="167" fontId="81" fillId="24" borderId="0" xfId="40" applyNumberFormat="1" applyFont="1" applyFill="1" applyBorder="1" applyAlignment="1" applyProtection="1">
      <alignment horizontal="right" wrapText="1" indent="2"/>
    </xf>
    <xf numFmtId="167" fontId="81" fillId="27" borderId="0" xfId="40" applyNumberFormat="1" applyFont="1" applyFill="1" applyBorder="1" applyAlignment="1" applyProtection="1">
      <alignment horizontal="right" wrapText="1" indent="2"/>
    </xf>
    <xf numFmtId="168" fontId="14" fillId="24" borderId="0" xfId="40" applyNumberFormat="1" applyFont="1" applyFill="1" applyBorder="1" applyAlignment="1" applyProtection="1">
      <alignment horizontal="right" wrapText="1" indent="2"/>
    </xf>
    <xf numFmtId="168" fontId="14" fillId="27" borderId="0" xfId="40" applyNumberFormat="1" applyFont="1" applyFill="1" applyBorder="1" applyAlignment="1" applyProtection="1">
      <alignment horizontal="right" wrapText="1" indent="2"/>
    </xf>
    <xf numFmtId="173" fontId="14" fillId="25" borderId="0" xfId="0" applyNumberFormat="1" applyFont="1" applyFill="1" applyBorder="1" applyAlignment="1" applyProtection="1">
      <alignment horizontal="left"/>
    </xf>
    <xf numFmtId="0" fontId="5" fillId="0" borderId="0" xfId="0" applyFont="1" applyFill="1" applyAlignment="1" applyProtection="1">
      <alignment horizontal="right"/>
      <protection locked="0"/>
    </xf>
    <xf numFmtId="0" fontId="18" fillId="0" borderId="0" xfId="0" applyFont="1" applyBorder="1" applyAlignment="1" applyProtection="1">
      <alignment vertical="top"/>
    </xf>
    <xf numFmtId="167" fontId="81" fillId="25" borderId="0" xfId="0" applyNumberFormat="1" applyFont="1" applyFill="1" applyBorder="1" applyAlignment="1" applyProtection="1">
      <alignment horizontal="right" indent="2"/>
    </xf>
    <xf numFmtId="167" fontId="81" fillId="26" borderId="0" xfId="0" applyNumberFormat="1" applyFont="1" applyFill="1" applyBorder="1" applyAlignment="1" applyProtection="1">
      <alignment horizontal="right" indent="2"/>
    </xf>
    <xf numFmtId="0" fontId="13" fillId="25" borderId="0" xfId="0" applyFont="1" applyFill="1" applyBorder="1" applyAlignment="1" applyProtection="1">
      <alignment horizontal="left" indent="4"/>
    </xf>
    <xf numFmtId="0" fontId="18" fillId="25" borderId="0" xfId="0" applyFont="1" applyFill="1" applyBorder="1" applyAlignment="1" applyProtection="1">
      <alignment vertical="justify" wrapText="1"/>
    </xf>
    <xf numFmtId="0" fontId="0" fillId="25" borderId="0" xfId="0" applyFill="1" applyBorder="1" applyAlignment="1" applyProtection="1">
      <alignment vertical="justify" wrapText="1"/>
    </xf>
    <xf numFmtId="167" fontId="14" fillId="47" borderId="0" xfId="60" applyNumberFormat="1" applyFont="1" applyFill="1" applyBorder="1" applyAlignment="1" applyProtection="1">
      <alignment horizontal="right" wrapText="1" indent="2"/>
    </xf>
    <xf numFmtId="167" fontId="14" fillId="43" borderId="0" xfId="60" applyNumberFormat="1" applyFont="1" applyFill="1" applyBorder="1" applyAlignment="1" applyProtection="1">
      <alignment horizontal="right" wrapText="1" indent="2"/>
    </xf>
    <xf numFmtId="0" fontId="13" fillId="24" borderId="0" xfId="40" applyFont="1" applyFill="1" applyBorder="1" applyAlignment="1" applyProtection="1">
      <alignment horizontal="left" indent="2"/>
    </xf>
    <xf numFmtId="168" fontId="13" fillId="24" borderId="0" xfId="40" applyNumberFormat="1" applyFont="1" applyFill="1" applyBorder="1" applyAlignment="1" applyProtection="1">
      <alignment horizontal="right" wrapText="1" indent="2"/>
    </xf>
    <xf numFmtId="168" fontId="13" fillId="27" borderId="0" xfId="40" applyNumberFormat="1" applyFont="1" applyFill="1" applyBorder="1" applyAlignment="1" applyProtection="1">
      <alignment horizontal="right" wrapText="1" indent="2"/>
    </xf>
    <xf numFmtId="169" fontId="14" fillId="27" borderId="0" xfId="40" applyNumberFormat="1" applyFont="1" applyFill="1" applyBorder="1" applyAlignment="1" applyProtection="1">
      <alignment horizontal="right" wrapText="1" indent="2"/>
    </xf>
    <xf numFmtId="0" fontId="14" fillId="24" borderId="0" xfId="40" applyFont="1" applyFill="1" applyBorder="1" applyAlignment="1" applyProtection="1">
      <alignment horizontal="left" indent="1"/>
    </xf>
    <xf numFmtId="165" fontId="14" fillId="25" borderId="0" xfId="0" applyNumberFormat="1" applyFont="1" applyFill="1" applyBorder="1" applyAlignment="1" applyProtection="1">
      <alignment horizontal="right" indent="2"/>
    </xf>
    <xf numFmtId="165" fontId="14" fillId="26" borderId="0" xfId="0" applyNumberFormat="1" applyFont="1" applyFill="1" applyBorder="1" applyAlignment="1" applyProtection="1">
      <alignment horizontal="right" indent="2"/>
    </xf>
    <xf numFmtId="0" fontId="13" fillId="24" borderId="0" xfId="40" applyFont="1" applyFill="1" applyBorder="1" applyAlignment="1" applyProtection="1">
      <alignment horizontal="left" wrapText="1"/>
    </xf>
    <xf numFmtId="169" fontId="14" fillId="24" borderId="0" xfId="40" applyNumberFormat="1" applyFont="1" applyFill="1" applyBorder="1" applyAlignment="1" applyProtection="1">
      <alignment horizontal="right" wrapText="1" indent="2"/>
    </xf>
    <xf numFmtId="173" fontId="14" fillId="25" borderId="0" xfId="0" applyNumberFormat="1" applyFont="1" applyFill="1" applyBorder="1" applyAlignment="1" applyProtection="1">
      <alignment horizontal="right"/>
    </xf>
    <xf numFmtId="0" fontId="5" fillId="0" borderId="0" xfId="0" applyFont="1" applyAlignment="1" applyProtection="1">
      <alignment horizontal="right"/>
      <protection locked="0"/>
    </xf>
    <xf numFmtId="0" fontId="18" fillId="25" borderId="0" xfId="0" applyFont="1" applyFill="1" applyBorder="1" applyAlignment="1" applyProtection="1">
      <alignment vertical="top"/>
    </xf>
    <xf numFmtId="165" fontId="81" fillId="25" borderId="0" xfId="0" applyNumberFormat="1" applyFont="1" applyFill="1" applyBorder="1" applyAlignment="1" applyProtection="1">
      <alignment horizontal="right" indent="2"/>
    </xf>
    <xf numFmtId="165" fontId="81" fillId="26" borderId="0" xfId="0" applyNumberFormat="1" applyFont="1" applyFill="1" applyBorder="1" applyAlignment="1" applyProtection="1">
      <alignment horizontal="right" indent="2"/>
    </xf>
    <xf numFmtId="0" fontId="13" fillId="25" borderId="0" xfId="0" applyFont="1" applyFill="1" applyBorder="1" applyAlignment="1" applyProtection="1">
      <alignment horizontal="right" indent="6"/>
    </xf>
    <xf numFmtId="165" fontId="14" fillId="24" borderId="0" xfId="40" applyNumberFormat="1" applyFont="1" applyFill="1" applyBorder="1" applyAlignment="1" applyProtection="1">
      <alignment horizontal="right" wrapText="1" indent="2"/>
    </xf>
    <xf numFmtId="165" fontId="14" fillId="27" borderId="0" xfId="40" applyNumberFormat="1" applyFont="1" applyFill="1" applyBorder="1" applyAlignment="1" applyProtection="1">
      <alignment horizontal="right" wrapText="1" indent="2"/>
    </xf>
    <xf numFmtId="165" fontId="25" fillId="25" borderId="0" xfId="0" applyNumberFormat="1" applyFont="1" applyFill="1" applyBorder="1" applyAlignment="1" applyProtection="1">
      <alignment horizontal="right" indent="2"/>
    </xf>
    <xf numFmtId="165" fontId="25" fillId="26" borderId="0" xfId="0" applyNumberFormat="1" applyFont="1" applyFill="1" applyBorder="1" applyAlignment="1" applyProtection="1">
      <alignment horizontal="right" indent="2"/>
    </xf>
    <xf numFmtId="167" fontId="81" fillId="26" borderId="10" xfId="0" applyNumberFormat="1" applyFont="1" applyFill="1" applyBorder="1" applyAlignment="1" applyProtection="1">
      <alignment horizontal="center"/>
    </xf>
    <xf numFmtId="167" fontId="81" fillId="26" borderId="0" xfId="0" applyNumberFormat="1" applyFont="1" applyFill="1" applyBorder="1" applyAlignment="1" applyProtection="1">
      <alignment horizontal="center"/>
    </xf>
    <xf numFmtId="167" fontId="14" fillId="26" borderId="0" xfId="0" applyNumberFormat="1" applyFont="1" applyFill="1" applyBorder="1" applyAlignment="1" applyProtection="1">
      <alignment horizontal="center"/>
    </xf>
    <xf numFmtId="167" fontId="13" fillId="26" borderId="0" xfId="0" applyNumberFormat="1" applyFont="1" applyFill="1" applyBorder="1" applyAlignment="1" applyProtection="1">
      <alignment horizontal="center"/>
    </xf>
    <xf numFmtId="0" fontId="87" fillId="25" borderId="0" xfId="0" applyFont="1" applyFill="1" applyBorder="1" applyAlignment="1" applyProtection="1">
      <alignment horizontal="center"/>
    </xf>
    <xf numFmtId="0" fontId="18" fillId="25" borderId="0" xfId="62" applyFont="1" applyFill="1" applyBorder="1" applyAlignment="1">
      <alignment vertical="center" wrapText="1"/>
    </xf>
    <xf numFmtId="0" fontId="91" fillId="26" borderId="0" xfId="62" applyFont="1" applyFill="1" applyBorder="1" applyAlignment="1">
      <alignment horizontal="center" vertical="center"/>
    </xf>
    <xf numFmtId="0" fontId="91" fillId="26" borderId="0" xfId="62" applyFont="1" applyFill="1" applyBorder="1" applyAlignment="1">
      <alignment horizontal="left" vertical="center"/>
    </xf>
    <xf numFmtId="0" fontId="18" fillId="26" borderId="0" xfId="62" applyFont="1" applyFill="1" applyBorder="1" applyAlignment="1">
      <alignment horizontal="justify" wrapText="1"/>
    </xf>
    <xf numFmtId="0" fontId="91" fillId="25" borderId="24" xfId="62" applyFont="1" applyFill="1" applyBorder="1" applyAlignment="1">
      <alignment horizontal="left" vertical="center"/>
    </xf>
    <xf numFmtId="0" fontId="91" fillId="25" borderId="25" xfId="62" applyFont="1" applyFill="1" applyBorder="1" applyAlignment="1">
      <alignment horizontal="left" vertical="center"/>
    </xf>
    <xf numFmtId="0" fontId="18" fillId="0" borderId="0" xfId="62" applyFont="1" applyFill="1" applyBorder="1" applyAlignment="1">
      <alignment horizontal="right"/>
    </xf>
    <xf numFmtId="0" fontId="86" fillId="26" borderId="24" xfId="0" applyFont="1" applyFill="1" applyBorder="1" applyAlignment="1">
      <alignment horizontal="left" vertical="center" wrapText="1"/>
    </xf>
    <xf numFmtId="0" fontId="86" fillId="26" borderId="26" xfId="0" applyFont="1" applyFill="1" applyBorder="1" applyAlignment="1">
      <alignment horizontal="left" vertical="center" wrapText="1"/>
    </xf>
    <xf numFmtId="0" fontId="86" fillId="26" borderId="25" xfId="0" applyFont="1" applyFill="1" applyBorder="1" applyAlignment="1">
      <alignment horizontal="left" vertical="center" wrapText="1"/>
    </xf>
    <xf numFmtId="0" fontId="13" fillId="25" borderId="0" xfId="62" applyFont="1" applyFill="1" applyBorder="1" applyAlignment="1">
      <alignment horizontal="left" indent="6"/>
    </xf>
    <xf numFmtId="1" fontId="13" fillId="25" borderId="13" xfId="0" applyNumberFormat="1" applyFont="1" applyFill="1" applyBorder="1" applyAlignment="1">
      <alignment horizontal="center"/>
    </xf>
    <xf numFmtId="0" fontId="13" fillId="26" borderId="18" xfId="0" applyFont="1" applyFill="1" applyBorder="1" applyAlignment="1">
      <alignment horizontal="right" indent="6"/>
    </xf>
    <xf numFmtId="0" fontId="11" fillId="25" borderId="23" xfId="0" applyFont="1" applyFill="1" applyBorder="1" applyAlignment="1">
      <alignment horizontal="left"/>
    </xf>
    <xf numFmtId="0" fontId="11" fillId="25" borderId="22" xfId="0" applyFont="1" applyFill="1" applyBorder="1" applyAlignment="1">
      <alignment horizontal="left"/>
    </xf>
    <xf numFmtId="0" fontId="11" fillId="25" borderId="0" xfId="0" applyFont="1" applyFill="1" applyBorder="1" applyAlignment="1">
      <alignment horizontal="left"/>
    </xf>
    <xf numFmtId="0" fontId="18" fillId="25" borderId="0" xfId="0" applyFont="1" applyFill="1" applyBorder="1" applyAlignment="1">
      <alignment horizontal="left" vertical="top"/>
    </xf>
    <xf numFmtId="0" fontId="7" fillId="25" borderId="0" xfId="0" applyFont="1" applyFill="1" applyBorder="1"/>
    <xf numFmtId="0" fontId="10" fillId="26" borderId="13" xfId="0" applyFont="1" applyFill="1" applyBorder="1" applyAlignment="1">
      <alignment horizontal="center"/>
    </xf>
    <xf numFmtId="0" fontId="81" fillId="25" borderId="0" xfId="0" applyFont="1" applyFill="1" applyBorder="1" applyAlignment="1">
      <alignment horizontal="left"/>
    </xf>
    <xf numFmtId="0" fontId="31" fillId="24" borderId="0" xfId="40" applyFont="1" applyFill="1" applyBorder="1" applyAlignment="1">
      <alignment horizontal="justify" vertical="center" wrapText="1"/>
    </xf>
    <xf numFmtId="0" fontId="18" fillId="24" borderId="0" xfId="40" applyFont="1" applyFill="1" applyBorder="1" applyAlignment="1">
      <alignment horizontal="justify" vertical="center" wrapText="1"/>
    </xf>
    <xf numFmtId="0" fontId="18" fillId="24" borderId="0" xfId="40" applyFont="1" applyFill="1" applyBorder="1" applyAlignment="1">
      <alignment horizontal="justify" vertical="top" wrapText="1"/>
    </xf>
    <xf numFmtId="0" fontId="13" fillId="25" borderId="18" xfId="70" applyFont="1" applyFill="1" applyBorder="1" applyAlignment="1">
      <alignment horizontal="left" indent="6"/>
    </xf>
    <xf numFmtId="0" fontId="13" fillId="25" borderId="0" xfId="70" applyFont="1" applyFill="1" applyBorder="1" applyAlignment="1">
      <alignment horizontal="left" indent="6"/>
    </xf>
    <xf numFmtId="0" fontId="18" fillId="25" borderId="0" xfId="70" applyFont="1" applyFill="1" applyBorder="1" applyAlignment="1">
      <alignment horizontal="left" vertical="top"/>
    </xf>
    <xf numFmtId="0" fontId="81" fillId="25" borderId="0" xfId="70" applyFont="1" applyFill="1" applyBorder="1" applyAlignment="1">
      <alignment horizontal="left"/>
    </xf>
    <xf numFmtId="0" fontId="13" fillId="26" borderId="13" xfId="70" applyFont="1" applyFill="1" applyBorder="1" applyAlignment="1">
      <alignment horizontal="center"/>
    </xf>
    <xf numFmtId="0" fontId="5" fillId="0" borderId="0" xfId="70" applyFont="1" applyAlignment="1">
      <alignment horizontal="right"/>
    </xf>
    <xf numFmtId="0" fontId="31" fillId="24" borderId="0" xfId="40" applyNumberFormat="1" applyFont="1" applyFill="1" applyBorder="1" applyAlignment="1">
      <alignment horizontal="justify" vertical="center" wrapText="1"/>
    </xf>
    <xf numFmtId="0" fontId="18" fillId="24" borderId="0" xfId="40" applyNumberFormat="1" applyFont="1" applyFill="1" applyBorder="1" applyAlignment="1">
      <alignment horizontal="justify" vertical="center" wrapText="1"/>
    </xf>
    <xf numFmtId="173" fontId="14" fillId="25" borderId="0" xfId="70" applyNumberFormat="1" applyFont="1" applyFill="1" applyBorder="1" applyAlignment="1">
      <alignment horizontal="right"/>
    </xf>
    <xf numFmtId="0" fontId="13" fillId="25" borderId="75" xfId="70" applyFont="1" applyFill="1" applyBorder="1" applyAlignment="1">
      <alignment horizontal="center" vertical="center" wrapText="1"/>
    </xf>
    <xf numFmtId="0" fontId="13" fillId="25" borderId="13" xfId="70" applyFont="1" applyFill="1" applyBorder="1" applyAlignment="1">
      <alignment horizontal="center" vertical="center" wrapText="1"/>
    </xf>
    <xf numFmtId="0" fontId="13" fillId="25" borderId="76" xfId="70" applyFont="1" applyFill="1" applyBorder="1" applyAlignment="1">
      <alignment horizontal="center" vertical="center" wrapText="1"/>
    </xf>
    <xf numFmtId="0" fontId="13" fillId="25" borderId="77" xfId="70" applyFont="1" applyFill="1" applyBorder="1" applyAlignment="1">
      <alignment horizontal="center" vertical="center" wrapText="1"/>
    </xf>
    <xf numFmtId="173" fontId="5" fillId="25" borderId="0" xfId="70" applyNumberFormat="1" applyFont="1" applyFill="1" applyBorder="1" applyAlignment="1">
      <alignment horizontal="left"/>
    </xf>
    <xf numFmtId="0" fontId="13" fillId="25" borderId="18" xfId="70" applyFont="1" applyFill="1" applyBorder="1" applyAlignment="1">
      <alignment horizontal="left"/>
    </xf>
    <xf numFmtId="0" fontId="13" fillId="25" borderId="18" xfId="70" applyFont="1" applyFill="1" applyBorder="1" applyAlignment="1">
      <alignment horizontal="right" indent="6"/>
    </xf>
    <xf numFmtId="0" fontId="18" fillId="25" borderId="22" xfId="70" applyFont="1" applyFill="1" applyBorder="1" applyAlignment="1">
      <alignment horizontal="center"/>
    </xf>
    <xf numFmtId="0" fontId="18" fillId="25" borderId="53" xfId="70" applyFont="1" applyFill="1" applyBorder="1" applyAlignment="1">
      <alignment horizontal="center"/>
    </xf>
    <xf numFmtId="0" fontId="50" fillId="26" borderId="27" xfId="70" applyFont="1" applyFill="1" applyBorder="1" applyAlignment="1">
      <alignment horizontal="left" vertical="center"/>
    </xf>
    <xf numFmtId="0" fontId="50" fillId="26" borderId="28" xfId="70" applyFont="1" applyFill="1" applyBorder="1" applyAlignment="1">
      <alignment horizontal="left" vertical="center"/>
    </xf>
    <xf numFmtId="0" fontId="50" fillId="26" borderId="29" xfId="70" applyFont="1" applyFill="1" applyBorder="1" applyAlignment="1">
      <alignment horizontal="left" vertical="center"/>
    </xf>
    <xf numFmtId="0" fontId="81" fillId="25" borderId="0" xfId="78" applyFont="1" applyFill="1" applyBorder="1" applyAlignment="1">
      <alignment horizontal="left" vertical="center"/>
    </xf>
    <xf numFmtId="0" fontId="125" fillId="26" borderId="71" xfId="70" applyFont="1" applyFill="1" applyBorder="1" applyAlignment="1">
      <alignment horizontal="center" vertical="center"/>
    </xf>
    <xf numFmtId="0" fontId="125" fillId="26" borderId="72" xfId="70" applyFont="1" applyFill="1" applyBorder="1" applyAlignment="1">
      <alignment horizontal="center" vertical="center"/>
    </xf>
    <xf numFmtId="0" fontId="125" fillId="26" borderId="73" xfId="70" applyFont="1" applyFill="1" applyBorder="1" applyAlignment="1">
      <alignment horizontal="center" vertical="center"/>
    </xf>
    <xf numFmtId="0" fontId="125" fillId="26" borderId="74" xfId="70" applyFont="1" applyFill="1" applyBorder="1" applyAlignment="1">
      <alignment horizontal="center" vertical="center"/>
    </xf>
    <xf numFmtId="173" fontId="5" fillId="26" borderId="0" xfId="63" applyNumberFormat="1" applyFont="1" applyFill="1" applyAlignment="1">
      <alignment horizontal="right"/>
    </xf>
    <xf numFmtId="3" fontId="92" fillId="25" borderId="0" xfId="63" applyNumberFormat="1" applyFont="1" applyFill="1" applyBorder="1" applyAlignment="1">
      <alignment horizontal="right" vertical="distributed" indent="2"/>
    </xf>
    <xf numFmtId="3" fontId="92" fillId="25" borderId="0" xfId="63" applyNumberFormat="1" applyFont="1" applyFill="1" applyBorder="1" applyAlignment="1">
      <alignment horizontal="right" indent="3"/>
    </xf>
    <xf numFmtId="3" fontId="92" fillId="25" borderId="0" xfId="63" applyNumberFormat="1" applyFont="1" applyFill="1" applyBorder="1" applyAlignment="1">
      <alignment horizontal="right"/>
    </xf>
    <xf numFmtId="0" fontId="11" fillId="25" borderId="0" xfId="63" applyFont="1" applyFill="1" applyBorder="1" applyAlignment="1">
      <alignment horizontal="left" vertical="top" wrapText="1"/>
    </xf>
    <xf numFmtId="3" fontId="11" fillId="25" borderId="0" xfId="63" applyNumberFormat="1" applyFont="1" applyFill="1" applyBorder="1" applyAlignment="1">
      <alignment horizontal="right" vertical="distributed" indent="2"/>
    </xf>
    <xf numFmtId="3" fontId="11" fillId="25" borderId="0" xfId="63" applyNumberFormat="1" applyFont="1" applyFill="1" applyBorder="1" applyAlignment="1">
      <alignment horizontal="right" indent="3"/>
    </xf>
    <xf numFmtId="0" fontId="13" fillId="25" borderId="18" xfId="63" applyFont="1" applyFill="1" applyBorder="1" applyAlignment="1">
      <alignment horizontal="left" indent="6"/>
    </xf>
    <xf numFmtId="0" fontId="130" fillId="25" borderId="34" xfId="63" applyFont="1" applyFill="1" applyBorder="1" applyAlignment="1">
      <alignment horizontal="center" vertical="center"/>
    </xf>
    <xf numFmtId="0" fontId="130" fillId="25" borderId="37" xfId="63" applyFont="1" applyFill="1" applyBorder="1" applyAlignment="1">
      <alignment horizontal="center" vertical="center"/>
    </xf>
    <xf numFmtId="0" fontId="130" fillId="25" borderId="35" xfId="63" applyFont="1" applyFill="1" applyBorder="1" applyAlignment="1">
      <alignment horizontal="center" vertical="center"/>
    </xf>
    <xf numFmtId="3" fontId="13" fillId="25" borderId="12" xfId="63" quotePrefix="1" applyNumberFormat="1" applyFont="1" applyFill="1" applyBorder="1" applyAlignment="1">
      <alignment horizontal="center" vertical="center"/>
    </xf>
    <xf numFmtId="3" fontId="13" fillId="25" borderId="12" xfId="63" quotePrefix="1" applyNumberFormat="1" applyFont="1" applyFill="1" applyBorder="1" applyAlignment="1">
      <alignment horizontal="center" vertical="center" wrapText="1"/>
    </xf>
    <xf numFmtId="0" fontId="81" fillId="24" borderId="0" xfId="40" applyFont="1" applyFill="1" applyBorder="1" applyAlignment="1">
      <alignment vertical="center" wrapText="1"/>
    </xf>
    <xf numFmtId="173" fontId="14" fillId="25" borderId="0" xfId="62" applyNumberFormat="1" applyFont="1" applyFill="1" applyBorder="1" applyAlignment="1">
      <alignment horizontal="left"/>
    </xf>
    <xf numFmtId="0" fontId="50" fillId="26" borderId="31" xfId="62" applyFont="1" applyFill="1" applyBorder="1" applyAlignment="1">
      <alignment horizontal="left" vertical="center" wrapText="1"/>
    </xf>
    <xf numFmtId="0" fontId="50" fillId="26" borderId="32" xfId="62" applyFont="1" applyFill="1" applyBorder="1" applyAlignment="1">
      <alignment horizontal="left" vertical="center" wrapText="1"/>
    </xf>
    <xf numFmtId="0" fontId="50" fillId="26" borderId="33" xfId="62" applyFont="1" applyFill="1" applyBorder="1" applyAlignment="1">
      <alignment horizontal="left" vertical="center" wrapText="1"/>
    </xf>
    <xf numFmtId="0" fontId="18" fillId="24" borderId="51" xfId="40" applyFont="1" applyFill="1" applyBorder="1" applyAlignment="1">
      <alignment horizontal="left" vertical="top"/>
    </xf>
    <xf numFmtId="0" fontId="18" fillId="24" borderId="0" xfId="40" applyFont="1" applyFill="1" applyBorder="1" applyAlignment="1">
      <alignment horizontal="left" vertical="top"/>
    </xf>
    <xf numFmtId="0" fontId="13" fillId="0" borderId="12" xfId="53" applyFont="1" applyBorder="1" applyAlignment="1">
      <alignment horizontal="center" vertical="center" wrapText="1"/>
    </xf>
    <xf numFmtId="0" fontId="13" fillId="0" borderId="57" xfId="53" applyFont="1" applyBorder="1" applyAlignment="1">
      <alignment horizontal="center" vertical="center" wrapText="1"/>
    </xf>
    <xf numFmtId="0" fontId="13" fillId="0" borderId="58" xfId="53" applyFont="1" applyBorder="1" applyAlignment="1">
      <alignment horizontal="center" vertical="center" wrapText="1"/>
    </xf>
    <xf numFmtId="164" fontId="14" fillId="27" borderId="48" xfId="40" applyNumberFormat="1" applyFont="1" applyFill="1" applyBorder="1" applyAlignment="1">
      <alignment horizontal="center" wrapText="1"/>
    </xf>
    <xf numFmtId="164" fontId="18" fillId="24" borderId="48" xfId="40" applyNumberFormat="1" applyFont="1" applyFill="1" applyBorder="1" applyAlignment="1">
      <alignment horizontal="right" wrapText="1"/>
    </xf>
    <xf numFmtId="0" fontId="13" fillId="25" borderId="12" xfId="62" applyFont="1" applyFill="1" applyBorder="1" applyAlignment="1">
      <alignment horizontal="center"/>
    </xf>
    <xf numFmtId="0" fontId="13" fillId="25" borderId="18" xfId="62" applyFont="1" applyFill="1" applyBorder="1" applyAlignment="1">
      <alignment horizontal="right" indent="6"/>
    </xf>
    <xf numFmtId="0" fontId="18" fillId="24" borderId="51" xfId="40" applyFont="1" applyFill="1" applyBorder="1" applyAlignment="1">
      <alignment vertical="justify" wrapText="1"/>
    </xf>
    <xf numFmtId="0" fontId="18" fillId="24" borderId="0" xfId="40" applyFont="1" applyFill="1" applyBorder="1" applyAlignment="1">
      <alignment vertical="justify" wrapText="1"/>
    </xf>
    <xf numFmtId="0" fontId="81" fillId="25" borderId="0" xfId="62" applyFont="1" applyFill="1" applyBorder="1" applyAlignment="1">
      <alignment horizontal="left" vertical="center"/>
    </xf>
    <xf numFmtId="0" fontId="18" fillId="25" borderId="51" xfId="62" applyFont="1" applyFill="1" applyBorder="1" applyAlignment="1">
      <alignment horizontal="left" vertical="top"/>
    </xf>
    <xf numFmtId="0" fontId="18" fillId="25" borderId="0" xfId="62" applyFont="1" applyFill="1" applyBorder="1" applyAlignment="1">
      <alignment horizontal="left" vertical="top"/>
    </xf>
    <xf numFmtId="2" fontId="81" fillId="24" borderId="0" xfId="40" applyNumberFormat="1" applyFont="1" applyFill="1" applyBorder="1" applyAlignment="1">
      <alignment horizontal="center" vertical="center" wrapText="1"/>
    </xf>
    <xf numFmtId="0" fontId="81" fillId="25" borderId="0" xfId="0" applyFont="1" applyFill="1" applyBorder="1" applyAlignment="1">
      <alignment horizontal="left" vertical="center"/>
    </xf>
    <xf numFmtId="0" fontId="95" fillId="25" borderId="0" xfId="0" applyFont="1" applyFill="1" applyBorder="1" applyAlignment="1">
      <alignment horizontal="center"/>
    </xf>
    <xf numFmtId="0" fontId="50" fillId="26" borderId="31" xfId="0" applyFont="1" applyFill="1" applyBorder="1" applyAlignment="1">
      <alignment horizontal="left" vertical="center"/>
    </xf>
    <xf numFmtId="0" fontId="50" fillId="26" borderId="32" xfId="0" applyFont="1" applyFill="1" applyBorder="1" applyAlignment="1">
      <alignment horizontal="left" vertical="center"/>
    </xf>
    <xf numFmtId="0" fontId="50" fillId="26" borderId="33" xfId="0" applyFont="1" applyFill="1" applyBorder="1" applyAlignment="1">
      <alignment horizontal="left" vertical="center"/>
    </xf>
    <xf numFmtId="0" fontId="18" fillId="0" borderId="0" xfId="0" applyFont="1" applyBorder="1" applyAlignment="1">
      <alignment vertical="justify" wrapText="1"/>
    </xf>
    <xf numFmtId="0" fontId="0" fillId="0" borderId="0" xfId="0" applyBorder="1" applyAlignment="1">
      <alignment vertical="justify" wrapText="1"/>
    </xf>
    <xf numFmtId="173" fontId="14" fillId="25" borderId="0" xfId="62" applyNumberFormat="1" applyFont="1" applyFill="1" applyBorder="1" applyAlignment="1">
      <alignment horizontal="right"/>
    </xf>
    <xf numFmtId="0" fontId="13" fillId="26" borderId="12" xfId="53" applyFont="1" applyFill="1" applyBorder="1" applyAlignment="1">
      <alignment horizontal="center" vertical="center" wrapText="1"/>
    </xf>
    <xf numFmtId="0" fontId="13" fillId="26" borderId="12" xfId="0" applyFont="1" applyFill="1" applyBorder="1" applyAlignment="1">
      <alignment horizontal="center"/>
    </xf>
    <xf numFmtId="0" fontId="13" fillId="26" borderId="58" xfId="0" applyFont="1" applyFill="1" applyBorder="1" applyAlignment="1">
      <alignment horizontal="center"/>
    </xf>
    <xf numFmtId="0" fontId="13" fillId="25" borderId="57" xfId="0" applyFont="1" applyFill="1" applyBorder="1" applyAlignment="1">
      <alignment horizontal="center"/>
    </xf>
    <xf numFmtId="0" fontId="13" fillId="25" borderId="12" xfId="0" applyFont="1" applyFill="1" applyBorder="1" applyAlignment="1">
      <alignment horizontal="center"/>
    </xf>
    <xf numFmtId="0" fontId="13" fillId="25" borderId="18" xfId="0" applyFont="1" applyFill="1" applyBorder="1" applyAlignment="1">
      <alignment horizontal="left" indent="6"/>
    </xf>
    <xf numFmtId="0" fontId="13" fillId="25" borderId="0" xfId="70" applyFont="1" applyFill="1" applyBorder="1" applyAlignment="1">
      <alignment horizontal="left" indent="1"/>
    </xf>
    <xf numFmtId="0" fontId="14" fillId="25" borderId="0" xfId="70" applyFont="1" applyFill="1" applyBorder="1" applyAlignment="1">
      <alignment horizontal="left" indent="1"/>
    </xf>
    <xf numFmtId="0" fontId="51" fillId="25" borderId="36" xfId="70" applyFont="1" applyFill="1" applyBorder="1" applyAlignment="1">
      <alignment horizontal="justify" vertical="top" wrapText="1"/>
    </xf>
    <xf numFmtId="0" fontId="18" fillId="26" borderId="51" xfId="70" applyFont="1" applyFill="1" applyBorder="1" applyAlignment="1">
      <alignment vertical="justify" wrapText="1"/>
    </xf>
    <xf numFmtId="0" fontId="18" fillId="26" borderId="0" xfId="70" applyFont="1" applyFill="1" applyBorder="1" applyAlignment="1">
      <alignment vertical="justify" wrapText="1"/>
    </xf>
    <xf numFmtId="0" fontId="81" fillId="26" borderId="0" xfId="70" applyFont="1" applyFill="1" applyBorder="1" applyAlignment="1">
      <alignment horizontal="left"/>
    </xf>
    <xf numFmtId="0" fontId="50" fillId="26" borderId="31" xfId="70" applyFont="1" applyFill="1" applyBorder="1" applyAlignment="1">
      <alignment horizontal="left" vertical="center"/>
    </xf>
    <xf numFmtId="0" fontId="50" fillId="26" borderId="32" xfId="70" applyFont="1" applyFill="1" applyBorder="1" applyAlignment="1">
      <alignment horizontal="left" vertical="center"/>
    </xf>
    <xf numFmtId="0" fontId="50" fillId="26" borderId="33" xfId="70" applyFont="1" applyFill="1" applyBorder="1" applyAlignment="1">
      <alignment horizontal="left" vertical="center"/>
    </xf>
    <xf numFmtId="0" fontId="13" fillId="26" borderId="69" xfId="70" applyFont="1" applyFill="1" applyBorder="1" applyAlignment="1">
      <alignment horizontal="center"/>
    </xf>
    <xf numFmtId="0" fontId="13" fillId="25" borderId="0" xfId="70" applyFont="1" applyFill="1" applyBorder="1" applyAlignment="1">
      <alignment horizontal="left"/>
    </xf>
    <xf numFmtId="0" fontId="86" fillId="26" borderId="31" xfId="70" applyFont="1" applyFill="1" applyBorder="1" applyAlignment="1">
      <alignment horizontal="left" vertical="center"/>
    </xf>
    <xf numFmtId="0" fontId="86" fillId="26" borderId="32" xfId="70" applyFont="1" applyFill="1" applyBorder="1" applyAlignment="1">
      <alignment horizontal="left" vertical="center"/>
    </xf>
    <xf numFmtId="0" fontId="86" fillId="26" borderId="33" xfId="70" applyFont="1" applyFill="1" applyBorder="1" applyAlignment="1">
      <alignment horizontal="left" vertical="center"/>
    </xf>
    <xf numFmtId="0" fontId="98" fillId="26" borderId="34" xfId="70" applyFont="1" applyFill="1" applyBorder="1" applyAlignment="1">
      <alignment horizontal="left" vertical="center"/>
    </xf>
    <xf numFmtId="0" fontId="98" fillId="26" borderId="37" xfId="70" applyFont="1" applyFill="1" applyBorder="1" applyAlignment="1">
      <alignment horizontal="left" vertical="center"/>
    </xf>
    <xf numFmtId="0" fontId="98" fillId="26" borderId="35" xfId="70" applyFont="1" applyFill="1" applyBorder="1" applyAlignment="1">
      <alignment horizontal="left" vertical="center"/>
    </xf>
    <xf numFmtId="0" fontId="18" fillId="0" borderId="67" xfId="70" applyFont="1" applyBorder="1" applyAlignment="1">
      <alignment vertical="justify" wrapText="1"/>
    </xf>
    <xf numFmtId="0" fontId="18" fillId="0" borderId="0" xfId="70" applyFont="1" applyBorder="1" applyAlignment="1">
      <alignment vertical="justify" wrapText="1"/>
    </xf>
    <xf numFmtId="0" fontId="13" fillId="25" borderId="18" xfId="70" applyFont="1" applyFill="1" applyBorder="1" applyAlignment="1">
      <alignment horizontal="right"/>
    </xf>
    <xf numFmtId="0" fontId="13" fillId="25" borderId="49" xfId="70" applyFont="1" applyFill="1" applyBorder="1" applyAlignment="1">
      <alignment horizontal="center"/>
    </xf>
    <xf numFmtId="0" fontId="13" fillId="25" borderId="69" xfId="70" applyFont="1" applyFill="1" applyBorder="1" applyAlignment="1">
      <alignment horizontal="center"/>
    </xf>
    <xf numFmtId="0" fontId="13" fillId="25" borderId="13" xfId="70" applyFont="1" applyFill="1" applyBorder="1" applyAlignment="1">
      <alignment horizontal="center"/>
    </xf>
    <xf numFmtId="0" fontId="13" fillId="0" borderId="0" xfId="70" applyFont="1" applyBorder="1" applyAlignment="1">
      <alignment horizontal="left" indent="1"/>
    </xf>
    <xf numFmtId="0" fontId="13" fillId="25" borderId="18" xfId="71" applyFont="1" applyFill="1" applyBorder="1" applyAlignment="1">
      <alignment horizontal="left" indent="6"/>
    </xf>
    <xf numFmtId="0" fontId="11" fillId="25" borderId="22" xfId="62" applyFont="1" applyFill="1" applyBorder="1" applyAlignment="1">
      <alignment horizontal="left"/>
    </xf>
    <xf numFmtId="0" fontId="86" fillId="26" borderId="31" xfId="62" applyFont="1" applyFill="1" applyBorder="1" applyAlignment="1">
      <alignment horizontal="left" vertical="center"/>
    </xf>
    <xf numFmtId="0" fontId="86" fillId="26" borderId="32" xfId="62" applyFont="1" applyFill="1" applyBorder="1" applyAlignment="1">
      <alignment horizontal="left" vertical="center"/>
    </xf>
    <xf numFmtId="0" fontId="86" fillId="26" borderId="33" xfId="62" applyFont="1" applyFill="1" applyBorder="1" applyAlignment="1">
      <alignment horizontal="left" vertical="center"/>
    </xf>
    <xf numFmtId="0" fontId="100" fillId="25" borderId="78" xfId="62" applyFont="1" applyFill="1" applyBorder="1" applyAlignment="1">
      <alignment horizontal="center" vertical="center"/>
    </xf>
    <xf numFmtId="0" fontId="100" fillId="25" borderId="79" xfId="62" applyFont="1" applyFill="1" applyBorder="1" applyAlignment="1">
      <alignment horizontal="center" vertical="center"/>
    </xf>
    <xf numFmtId="0" fontId="100" fillId="25" borderId="81" xfId="62" applyFont="1" applyFill="1" applyBorder="1" applyAlignment="1">
      <alignment horizontal="center" vertical="center"/>
    </xf>
    <xf numFmtId="0" fontId="100" fillId="25" borderId="82" xfId="62" applyFont="1" applyFill="1" applyBorder="1" applyAlignment="1">
      <alignment horizontal="center" vertical="center"/>
    </xf>
    <xf numFmtId="0" fontId="14" fillId="25" borderId="80" xfId="62" applyFont="1" applyFill="1" applyBorder="1" applyAlignment="1">
      <alignment horizontal="center" vertical="center" wrapText="1"/>
    </xf>
    <xf numFmtId="3" fontId="81" fillId="24" borderId="0" xfId="40" applyNumberFormat="1" applyFont="1" applyFill="1" applyBorder="1" applyAlignment="1">
      <alignment horizontal="left" vertical="center"/>
    </xf>
    <xf numFmtId="0" fontId="81" fillId="25" borderId="67" xfId="78" applyFont="1" applyFill="1" applyBorder="1" applyAlignment="1">
      <alignment horizontal="left" vertical="center"/>
    </xf>
    <xf numFmtId="3" fontId="81" fillId="24" borderId="0" xfId="40" applyNumberFormat="1" applyFont="1" applyFill="1" applyBorder="1" applyAlignment="1">
      <alignment horizontal="left" wrapText="1"/>
    </xf>
    <xf numFmtId="0" fontId="50" fillId="26" borderId="31" xfId="62" applyFont="1" applyFill="1" applyBorder="1" applyAlignment="1">
      <alignment horizontal="left" vertical="center"/>
    </xf>
    <xf numFmtId="0" fontId="50" fillId="26" borderId="32" xfId="62" applyFont="1" applyFill="1" applyBorder="1" applyAlignment="1">
      <alignment horizontal="left" vertical="center"/>
    </xf>
    <xf numFmtId="0" fontId="50" fillId="26" borderId="33" xfId="62" applyFont="1" applyFill="1" applyBorder="1" applyAlignment="1">
      <alignment horizontal="left" vertical="center"/>
    </xf>
    <xf numFmtId="173" fontId="14" fillId="25" borderId="0" xfId="70" applyNumberFormat="1" applyFont="1" applyFill="1" applyBorder="1" applyAlignment="1">
      <alignment horizontal="left"/>
    </xf>
    <xf numFmtId="0" fontId="50" fillId="26" borderId="44" xfId="70" applyFont="1" applyFill="1" applyBorder="1" applyAlignment="1">
      <alignment horizontal="left" vertical="center"/>
    </xf>
    <xf numFmtId="0" fontId="50" fillId="26" borderId="45" xfId="70" applyFont="1" applyFill="1" applyBorder="1" applyAlignment="1">
      <alignment horizontal="left" vertical="center"/>
    </xf>
    <xf numFmtId="0" fontId="50" fillId="26" borderId="46" xfId="70" applyFont="1" applyFill="1" applyBorder="1" applyAlignment="1">
      <alignment horizontal="left" vertical="center"/>
    </xf>
    <xf numFmtId="0" fontId="31" fillId="25" borderId="10" xfId="62" applyFont="1" applyFill="1" applyBorder="1" applyAlignment="1">
      <alignment horizontal="center" vertical="center" wrapText="1"/>
    </xf>
    <xf numFmtId="0" fontId="31" fillId="25" borderId="11" xfId="62" applyFont="1" applyFill="1" applyBorder="1" applyAlignment="1">
      <alignment horizontal="center" vertical="center" wrapText="1"/>
    </xf>
    <xf numFmtId="0" fontId="81" fillId="44" borderId="0" xfId="70" applyFont="1" applyFill="1" applyBorder="1" applyAlignment="1">
      <alignment horizontal="left"/>
    </xf>
    <xf numFmtId="0" fontId="18" fillId="27" borderId="0" xfId="40" applyFont="1" applyFill="1" applyBorder="1" applyAlignment="1">
      <alignment horizontal="left" wrapText="1"/>
    </xf>
    <xf numFmtId="0" fontId="13" fillId="26" borderId="13" xfId="62" applyFont="1" applyFill="1" applyBorder="1" applyAlignment="1">
      <alignment horizontal="center" vertical="center"/>
    </xf>
    <xf numFmtId="0" fontId="18" fillId="24" borderId="0" xfId="40" applyFont="1" applyFill="1" applyBorder="1" applyAlignment="1">
      <alignment horizontal="left" wrapText="1"/>
    </xf>
    <xf numFmtId="0" fontId="11" fillId="25" borderId="23" xfId="70" applyFont="1" applyFill="1" applyBorder="1" applyAlignment="1">
      <alignment horizontal="left"/>
    </xf>
    <xf numFmtId="0" fontId="11" fillId="25" borderId="22" xfId="70" applyFont="1" applyFill="1" applyBorder="1" applyAlignment="1">
      <alignment horizontal="left"/>
    </xf>
    <xf numFmtId="0" fontId="18" fillId="26" borderId="0" xfId="70" applyFont="1" applyFill="1" applyBorder="1" applyAlignment="1">
      <alignment horizontal="left" vertical="top"/>
    </xf>
    <xf numFmtId="0" fontId="31" fillId="26" borderId="10" xfId="62" applyFont="1" applyFill="1" applyBorder="1" applyAlignment="1">
      <alignment horizontal="center" vertical="center" wrapText="1"/>
    </xf>
    <xf numFmtId="0" fontId="31" fillId="26" borderId="11" xfId="62" applyFont="1" applyFill="1" applyBorder="1" applyAlignment="1">
      <alignment horizontal="center" vertical="center" wrapText="1"/>
    </xf>
    <xf numFmtId="0" fontId="90" fillId="26" borderId="0" xfId="70" applyFont="1" applyFill="1" applyBorder="1" applyAlignment="1">
      <alignment horizontal="left"/>
    </xf>
    <xf numFmtId="0" fontId="18" fillId="27" borderId="0" xfId="40" applyFont="1" applyFill="1" applyBorder="1" applyAlignment="1">
      <alignment horizontal="left"/>
    </xf>
    <xf numFmtId="0" fontId="18" fillId="27" borderId="19" xfId="40" applyFont="1" applyFill="1" applyBorder="1" applyAlignment="1">
      <alignment horizontal="left"/>
    </xf>
    <xf numFmtId="0" fontId="18" fillId="24" borderId="0" xfId="40" applyFont="1" applyFill="1" applyBorder="1" applyAlignment="1">
      <alignment horizontal="left" vertical="top" wrapText="1"/>
    </xf>
    <xf numFmtId="0" fontId="13" fillId="24" borderId="0" xfId="40" applyFont="1" applyFill="1" applyBorder="1" applyAlignment="1">
      <alignment horizontal="left" vertical="center" wrapText="1" indent="1"/>
    </xf>
    <xf numFmtId="3" fontId="90" fillId="26" borderId="0" xfId="70" applyNumberFormat="1" applyFont="1" applyFill="1" applyBorder="1" applyAlignment="1">
      <alignment horizontal="left"/>
    </xf>
    <xf numFmtId="3" fontId="13" fillId="27" borderId="0" xfId="40" applyNumberFormat="1" applyFont="1" applyFill="1" applyBorder="1" applyAlignment="1">
      <alignment horizontal="left" vertical="center" wrapText="1" indent="1"/>
    </xf>
    <xf numFmtId="0" fontId="13" fillId="27" borderId="0" xfId="40" applyFont="1" applyFill="1" applyBorder="1" applyAlignment="1">
      <alignment horizontal="left" vertical="center" wrapText="1" indent="1"/>
    </xf>
    <xf numFmtId="0" fontId="11" fillId="25" borderId="0" xfId="70" applyFont="1" applyFill="1" applyBorder="1" applyAlignment="1">
      <alignment horizontal="left"/>
    </xf>
    <xf numFmtId="0" fontId="50" fillId="0" borderId="44" xfId="70" applyFont="1" applyFill="1" applyBorder="1" applyAlignment="1">
      <alignment horizontal="left" vertical="center"/>
    </xf>
    <xf numFmtId="0" fontId="50" fillId="0" borderId="45" xfId="70" applyFont="1" applyFill="1" applyBorder="1" applyAlignment="1">
      <alignment horizontal="left" vertical="center"/>
    </xf>
    <xf numFmtId="0" fontId="50" fillId="0" borderId="46" xfId="70" applyFont="1" applyFill="1" applyBorder="1" applyAlignment="1">
      <alignment horizontal="left" vertical="center"/>
    </xf>
    <xf numFmtId="0" fontId="18" fillId="25" borderId="0" xfId="70" applyNumberFormat="1" applyFont="1" applyFill="1" applyBorder="1" applyAlignment="1" applyProtection="1">
      <alignment horizontal="justify" vertical="justify" wrapText="1"/>
      <protection locked="0"/>
    </xf>
    <xf numFmtId="49" fontId="18" fillId="25" borderId="0" xfId="70" applyNumberFormat="1" applyFont="1" applyFill="1" applyBorder="1" applyAlignment="1">
      <alignment wrapText="1"/>
    </xf>
    <xf numFmtId="0" fontId="13" fillId="25" borderId="18" xfId="70" applyFont="1" applyFill="1" applyBorder="1" applyAlignment="1">
      <alignment horizontal="right" indent="5"/>
    </xf>
    <xf numFmtId="3" fontId="18" fillId="25" borderId="0" xfId="70" applyNumberFormat="1" applyFont="1" applyFill="1" applyBorder="1" applyAlignment="1">
      <alignment horizontal="right"/>
    </xf>
    <xf numFmtId="0" fontId="81" fillId="25" borderId="0" xfId="70" applyFont="1" applyFill="1" applyBorder="1" applyAlignment="1">
      <alignment horizontal="justify" vertical="center"/>
    </xf>
    <xf numFmtId="0" fontId="18" fillId="24" borderId="0" xfId="61" applyFont="1" applyFill="1" applyBorder="1" applyAlignment="1">
      <alignment horizontal="left" wrapText="1"/>
    </xf>
    <xf numFmtId="0" fontId="31" fillId="24" borderId="0" xfId="61" applyFont="1" applyFill="1" applyBorder="1" applyAlignment="1">
      <alignment horizontal="left" wrapText="1"/>
    </xf>
    <xf numFmtId="49" fontId="14" fillId="25" borderId="0" xfId="51" applyNumberFormat="1" applyFont="1" applyFill="1" applyBorder="1" applyAlignment="1">
      <alignment horizontal="left"/>
    </xf>
    <xf numFmtId="0" fontId="14" fillId="25" borderId="0" xfId="51" applyNumberFormat="1" applyFont="1" applyFill="1" applyBorder="1" applyAlignment="1">
      <alignment horizontal="left"/>
    </xf>
    <xf numFmtId="0" fontId="50" fillId="26" borderId="15" xfId="51" applyFont="1" applyFill="1" applyBorder="1" applyAlignment="1">
      <alignment horizontal="left" vertical="center"/>
    </xf>
    <xf numFmtId="0" fontId="50" fillId="26" borderId="16" xfId="51" applyFont="1" applyFill="1" applyBorder="1" applyAlignment="1">
      <alignment horizontal="left" vertical="center"/>
    </xf>
    <xf numFmtId="0" fontId="50" fillId="26" borderId="17" xfId="51" applyFont="1" applyFill="1" applyBorder="1" applyAlignment="1">
      <alignment horizontal="left" vertical="center"/>
    </xf>
    <xf numFmtId="0" fontId="91" fillId="26" borderId="24" xfId="51" applyNumberFormat="1" applyFont="1" applyFill="1" applyBorder="1" applyAlignment="1">
      <alignment horizontal="center" vertical="center" wrapText="1"/>
    </xf>
    <xf numFmtId="0" fontId="91" fillId="26" borderId="25" xfId="51" applyNumberFormat="1" applyFont="1" applyFill="1" applyBorder="1" applyAlignment="1">
      <alignment horizontal="center" vertical="center"/>
    </xf>
    <xf numFmtId="1" fontId="14" fillId="35" borderId="0" xfId="51" applyNumberFormat="1" applyFont="1" applyFill="1" applyBorder="1" applyAlignment="1">
      <alignment horizontal="center"/>
    </xf>
    <xf numFmtId="0" fontId="14" fillId="27" borderId="0" xfId="61" applyFont="1" applyFill="1" applyBorder="1" applyAlignment="1">
      <alignment horizontal="justify" vertical="center"/>
    </xf>
    <xf numFmtId="0" fontId="14" fillId="27" borderId="0" xfId="61" applyFont="1" applyFill="1" applyBorder="1" applyAlignment="1">
      <alignment horizontal="justify" vertical="center" wrapText="1"/>
    </xf>
    <xf numFmtId="0" fontId="18" fillId="24" borderId="19" xfId="61" applyFont="1" applyFill="1" applyBorder="1" applyAlignment="1">
      <alignment horizontal="left" wrapText="1"/>
    </xf>
    <xf numFmtId="173" fontId="14" fillId="25" borderId="0" xfId="52" applyNumberFormat="1" applyFont="1" applyFill="1" applyBorder="1" applyAlignment="1">
      <alignment horizontal="right"/>
    </xf>
    <xf numFmtId="0" fontId="14" fillId="25" borderId="0" xfId="52" applyNumberFormat="1" applyFont="1" applyFill="1" applyAlignment="1">
      <alignment horizontal="right"/>
    </xf>
    <xf numFmtId="0" fontId="14" fillId="25" borderId="0" xfId="52" applyNumberFormat="1" applyFont="1" applyFill="1" applyBorder="1" applyAlignment="1">
      <alignment horizontal="right"/>
    </xf>
    <xf numFmtId="0" fontId="13" fillId="25" borderId="0" xfId="0" applyFont="1" applyFill="1" applyBorder="1" applyAlignment="1">
      <alignment horizontal="center"/>
    </xf>
    <xf numFmtId="173" fontId="14" fillId="25" borderId="20" xfId="52" applyNumberFormat="1" applyFont="1" applyFill="1" applyBorder="1" applyAlignment="1">
      <alignment horizontal="left"/>
    </xf>
    <xf numFmtId="173" fontId="14" fillId="25" borderId="0" xfId="52" applyNumberFormat="1" applyFont="1" applyFill="1" applyBorder="1" applyAlignment="1">
      <alignment horizontal="left"/>
    </xf>
    <xf numFmtId="0" fontId="12" fillId="25" borderId="0" xfId="0" applyFont="1" applyFill="1" applyBorder="1"/>
    <xf numFmtId="0" fontId="35" fillId="25" borderId="0" xfId="0" applyFont="1" applyFill="1" applyBorder="1" applyAlignment="1">
      <alignment horizontal="left"/>
    </xf>
    <xf numFmtId="0" fontId="14" fillId="25" borderId="83" xfId="62" applyFont="1" applyFill="1" applyBorder="1" applyAlignment="1">
      <alignment horizontal="center" vertical="center" wrapText="1"/>
    </xf>
    <xf numFmtId="0" fontId="14" fillId="25" borderId="84" xfId="62" applyFont="1" applyFill="1" applyBorder="1" applyAlignment="1">
      <alignment horizontal="center" vertical="center" wrapText="1"/>
    </xf>
    <xf numFmtId="171" fontId="5" fillId="26" borderId="0" xfId="78" applyNumberFormat="1" applyFont="1" applyFill="1" applyBorder="1" applyAlignment="1">
      <alignment horizontal="right" vertical="center"/>
    </xf>
    <xf numFmtId="0" fontId="31" fillId="25" borderId="0" xfId="62" applyFont="1" applyFill="1" applyBorder="1" applyAlignment="1">
      <alignment horizontal="left" wrapText="1"/>
    </xf>
    <xf numFmtId="0" fontId="4" fillId="25" borderId="19" xfId="72" applyFont="1" applyFill="1" applyBorder="1" applyAlignment="1"/>
    <xf numFmtId="165" fontId="11" fillId="26" borderId="0" xfId="70" applyNumberFormat="1" applyFont="1" applyFill="1" applyBorder="1" applyAlignment="1">
      <alignment horizontal="center" vertical="center"/>
    </xf>
    <xf numFmtId="0" fontId="13" fillId="25" borderId="12" xfId="70" applyFont="1" applyFill="1" applyBorder="1" applyAlignment="1">
      <alignment horizontal="center"/>
    </xf>
    <xf numFmtId="0" fontId="57" fillId="25" borderId="0" xfId="70" applyFont="1" applyFill="1" applyAlignment="1">
      <alignment vertical="center"/>
    </xf>
    <xf numFmtId="0" fontId="57" fillId="25" borderId="20" xfId="70" applyFont="1" applyFill="1" applyBorder="1" applyAlignment="1">
      <alignment vertical="center"/>
    </xf>
    <xf numFmtId="0" fontId="81" fillId="25" borderId="0" xfId="70" applyFont="1" applyFill="1" applyBorder="1" applyAlignment="1">
      <alignment horizontal="left" vertical="center"/>
    </xf>
    <xf numFmtId="0" fontId="8" fillId="25" borderId="0" xfId="70" applyFont="1" applyFill="1" applyBorder="1" applyAlignment="1">
      <alignment vertical="center"/>
    </xf>
    <xf numFmtId="0" fontId="57" fillId="25" borderId="0" xfId="70" applyFont="1" applyFill="1" applyBorder="1" applyAlignment="1">
      <alignment vertical="center"/>
    </xf>
    <xf numFmtId="0" fontId="57" fillId="0" borderId="0" xfId="70" applyFont="1" applyAlignment="1">
      <alignment vertical="center"/>
    </xf>
    <xf numFmtId="1" fontId="92" fillId="26" borderId="0" xfId="70" applyNumberFormat="1" applyFont="1" applyFill="1" applyBorder="1" applyAlignment="1">
      <alignment horizontal="right" vertical="center"/>
    </xf>
    <xf numFmtId="0" fontId="94" fillId="25" borderId="0" xfId="70" applyFont="1" applyFill="1" applyBorder="1" applyAlignment="1">
      <alignment horizontal="left" vertical="center"/>
    </xf>
    <xf numFmtId="165" fontId="57" fillId="0" borderId="0" xfId="62" applyNumberFormat="1" applyFont="1" applyAlignment="1"/>
    <xf numFmtId="167" fontId="4" fillId="0" borderId="0" xfId="70" applyNumberFormat="1" applyFill="1"/>
    <xf numFmtId="165" fontId="82" fillId="0" borderId="0" xfId="70" applyNumberFormat="1" applyFont="1" applyFill="1"/>
    <xf numFmtId="0" fontId="122" fillId="0" borderId="0" xfId="70" applyFont="1" applyFill="1"/>
  </cellXfs>
  <cellStyles count="221">
    <cellStyle name="%" xfId="1"/>
    <cellStyle name="% 2" xfId="120"/>
    <cellStyle name="20% - Cor1" xfId="2" builtinId="30" customBuiltin="1"/>
    <cellStyle name="20% - Cor1 2" xfId="79"/>
    <cellStyle name="20% - Cor2" xfId="3" builtinId="34" customBuiltin="1"/>
    <cellStyle name="20% - Cor2 2" xfId="80"/>
    <cellStyle name="20% - Cor3" xfId="4" builtinId="38" customBuiltin="1"/>
    <cellStyle name="20% - Cor3 2" xfId="81"/>
    <cellStyle name="20% - Cor4" xfId="5" builtinId="42" customBuiltin="1"/>
    <cellStyle name="20% - Cor4 2" xfId="82"/>
    <cellStyle name="20% - Cor5" xfId="6" builtinId="46" customBuiltin="1"/>
    <cellStyle name="20% - Cor5 2" xfId="83"/>
    <cellStyle name="20% - Cor6" xfId="7" builtinId="50" customBuiltin="1"/>
    <cellStyle name="20% - Cor6 2" xfId="84"/>
    <cellStyle name="40% - Cor1" xfId="8" builtinId="31" customBuiltin="1"/>
    <cellStyle name="40% - Cor1 2" xfId="85"/>
    <cellStyle name="40% - Cor2" xfId="9" builtinId="35" customBuiltin="1"/>
    <cellStyle name="40% - Cor2 2" xfId="86"/>
    <cellStyle name="40% - Cor3" xfId="10" builtinId="39" customBuiltin="1"/>
    <cellStyle name="40% - Cor3 2" xfId="87"/>
    <cellStyle name="40% - Cor4" xfId="11" builtinId="43" customBuiltin="1"/>
    <cellStyle name="40% - Cor4 2" xfId="88"/>
    <cellStyle name="40% - Cor5" xfId="12" builtinId="47" customBuiltin="1"/>
    <cellStyle name="40% - Cor5 2" xfId="89"/>
    <cellStyle name="40% - Cor6" xfId="13" builtinId="51" customBuiltin="1"/>
    <cellStyle name="40% - Cor6 2" xfId="90"/>
    <cellStyle name="60% - Cor1" xfId="14" builtinId="32" customBuiltin="1"/>
    <cellStyle name="60% - Cor1 2" xfId="91"/>
    <cellStyle name="60% - Cor2" xfId="15" builtinId="36" customBuiltin="1"/>
    <cellStyle name="60% - Cor2 2" xfId="92"/>
    <cellStyle name="60% - Cor3" xfId="16" builtinId="40" customBuiltin="1"/>
    <cellStyle name="60% - Cor3 2" xfId="93"/>
    <cellStyle name="60% - Cor4" xfId="17" builtinId="44" customBuiltin="1"/>
    <cellStyle name="60% - Cor4 2" xfId="94"/>
    <cellStyle name="60% - Cor5" xfId="18" builtinId="48" customBuiltin="1"/>
    <cellStyle name="60% - Cor5 2" xfId="95"/>
    <cellStyle name="60% - Cor6" xfId="19" builtinId="52" customBuiltin="1"/>
    <cellStyle name="60% - Cor6 2" xfId="96"/>
    <cellStyle name="CABECALHO" xfId="73"/>
    <cellStyle name="Cabeçalho 1" xfId="20" builtinId="16" customBuiltin="1"/>
    <cellStyle name="Cabeçalho 1 2" xfId="97"/>
    <cellStyle name="Cabeçalho 2" xfId="21" builtinId="17" customBuiltin="1"/>
    <cellStyle name="Cabeçalho 2 2" xfId="98"/>
    <cellStyle name="Cabeçalho 3" xfId="22" builtinId="18" customBuiltin="1"/>
    <cellStyle name="Cabeçalho 3 2" xfId="99"/>
    <cellStyle name="Cabeçalho 4" xfId="23" builtinId="19" customBuiltin="1"/>
    <cellStyle name="Cabeçalho 4 2" xfId="100"/>
    <cellStyle name="Cálculo" xfId="24" builtinId="22" customBuiltin="1"/>
    <cellStyle name="Cálculo 2" xfId="101"/>
    <cellStyle name="Célula Ligada" xfId="25" builtinId="24" customBuiltin="1"/>
    <cellStyle name="Célula Ligada 2" xfId="102"/>
    <cellStyle name="Comma 2" xfId="162"/>
    <cellStyle name="Cor1" xfId="26" builtinId="29" customBuiltin="1"/>
    <cellStyle name="Cor1 2" xfId="103"/>
    <cellStyle name="Cor2" xfId="27" builtinId="33" customBuiltin="1"/>
    <cellStyle name="Cor2 2" xfId="104"/>
    <cellStyle name="Cor3" xfId="28" builtinId="37" customBuiltin="1"/>
    <cellStyle name="Cor3 2" xfId="105"/>
    <cellStyle name="Cor4" xfId="29" builtinId="41" customBuiltin="1"/>
    <cellStyle name="Cor4 2" xfId="106"/>
    <cellStyle name="Cor5" xfId="30" builtinId="45" customBuiltin="1"/>
    <cellStyle name="Cor5 2" xfId="107"/>
    <cellStyle name="Cor6" xfId="31" builtinId="49" customBuiltin="1"/>
    <cellStyle name="Cor6 2" xfId="108"/>
    <cellStyle name="Correcto" xfId="32" builtinId="26" customBuiltin="1"/>
    <cellStyle name="Correcto 2" xfId="109"/>
    <cellStyle name="Currency 2" xfId="163"/>
    <cellStyle name="DADOS" xfId="74"/>
    <cellStyle name="Entrada" xfId="33" builtinId="20" customBuiltin="1"/>
    <cellStyle name="Entrada 2" xfId="110"/>
    <cellStyle name="Euro" xfId="34"/>
    <cellStyle name="Hiperligação" xfId="68" builtinId="8"/>
    <cellStyle name="Incorrecto" xfId="35" builtinId="27" customBuiltin="1"/>
    <cellStyle name="Incorrecto 2" xfId="111"/>
    <cellStyle name="Moeda 2" xfId="164"/>
    <cellStyle name="Neutro" xfId="36" builtinId="28" customBuiltin="1"/>
    <cellStyle name="Neutro 2" xfId="112"/>
    <cellStyle name="Normal" xfId="0" builtinId="0"/>
    <cellStyle name="Normal 10" xfId="67"/>
    <cellStyle name="Normal 10 2" xfId="69"/>
    <cellStyle name="Normal 11" xfId="165"/>
    <cellStyle name="Normal 12" xfId="166"/>
    <cellStyle name="Normal 13" xfId="167"/>
    <cellStyle name="Normal 14" xfId="168"/>
    <cellStyle name="Normal 15" xfId="169"/>
    <cellStyle name="Normal 16" xfId="170"/>
    <cellStyle name="Normal 17" xfId="171"/>
    <cellStyle name="Normal 18" xfId="172"/>
    <cellStyle name="Normal 19" xfId="173"/>
    <cellStyle name="Normal 2" xfId="37"/>
    <cellStyle name="Normal 2 2" xfId="121"/>
    <cellStyle name="Normal 20" xfId="174"/>
    <cellStyle name="Normal 21" xfId="175"/>
    <cellStyle name="Normal 22" xfId="176"/>
    <cellStyle name="Normal 23" xfId="179"/>
    <cellStyle name="Normal 3" xfId="38"/>
    <cellStyle name="Normal 3 2" xfId="52"/>
    <cellStyle name="Normal 4" xfId="39"/>
    <cellStyle name="Normal 4 2" xfId="70"/>
    <cellStyle name="Normal 5" xfId="50"/>
    <cellStyle name="Normal 5 2" xfId="51"/>
    <cellStyle name="Normal 6" xfId="54"/>
    <cellStyle name="Normal 6 2" xfId="62"/>
    <cellStyle name="Normal 7" xfId="57"/>
    <cellStyle name="Normal 8" xfId="64"/>
    <cellStyle name="Normal 9" xfId="65"/>
    <cellStyle name="Normal_18ssocial RSI" xfId="59"/>
    <cellStyle name="Normal_bedez2008 2" xfId="178"/>
    <cellStyle name="Normal_beFev2008 2" xfId="63"/>
    <cellStyle name="Normal_bejan2009" xfId="71"/>
    <cellStyle name="Normal_bejun2008" xfId="53"/>
    <cellStyle name="Normal_benov2008 2 2" xfId="72"/>
    <cellStyle name="Normal_beset2008" xfId="78"/>
    <cellStyle name="Normal_Book2" xfId="40"/>
    <cellStyle name="Normal_Book2 2" xfId="66"/>
    <cellStyle name="Normal_Book2 4" xfId="61"/>
    <cellStyle name="Normal_Book2 5" xfId="180"/>
    <cellStyle name="Normal_Book3" xfId="60"/>
    <cellStyle name="Nota" xfId="41" builtinId="10" customBuiltin="1"/>
    <cellStyle name="Nota 2" xfId="113"/>
    <cellStyle name="NUMLINHA" xfId="75"/>
    <cellStyle name="Percent 2" xfId="177"/>
    <cellStyle name="Percentagem 2" xfId="58"/>
    <cellStyle name="QDTITULO" xfId="76"/>
    <cellStyle name="Saída" xfId="42" builtinId="21" customBuiltin="1"/>
    <cellStyle name="Saída 2" xfId="114"/>
    <cellStyle name="Standaard_SifCdE01tableauxEN" xfId="43"/>
    <cellStyle name="style1395065383179" xfId="122"/>
    <cellStyle name="style1395065383507" xfId="123"/>
    <cellStyle name="style1395065383726" xfId="124"/>
    <cellStyle name="style1395065383835" xfId="125"/>
    <cellStyle name="style1395065383960" xfId="126"/>
    <cellStyle name="style1395065384085" xfId="127"/>
    <cellStyle name="style1395065384335" xfId="128"/>
    <cellStyle name="style1395065384476" xfId="129"/>
    <cellStyle name="style1395065384601" xfId="130"/>
    <cellStyle name="style1395065384726" xfId="131"/>
    <cellStyle name="style1395065384851" xfId="132"/>
    <cellStyle name="style1395065385007" xfId="133"/>
    <cellStyle name="style1395065385101" xfId="134"/>
    <cellStyle name="style1395065385210" xfId="135"/>
    <cellStyle name="style1395065385413" xfId="136"/>
    <cellStyle name="style1395065385507" xfId="137"/>
    <cellStyle name="style1395065385710" xfId="138"/>
    <cellStyle name="style1395065385804" xfId="139"/>
    <cellStyle name="style1395065385898" xfId="140"/>
    <cellStyle name="style1395065386007" xfId="141"/>
    <cellStyle name="style1395065386101" xfId="142"/>
    <cellStyle name="style1395065386226" xfId="143"/>
    <cellStyle name="style1395065386335" xfId="144"/>
    <cellStyle name="style1395065386476" xfId="145"/>
    <cellStyle name="style1395065386601" xfId="146"/>
    <cellStyle name="style1395065386726" xfId="147"/>
    <cellStyle name="style1395065386945" xfId="148"/>
    <cellStyle name="style1395065387054" xfId="149"/>
    <cellStyle name="style1395065387164" xfId="150"/>
    <cellStyle name="style1395065387382" xfId="151"/>
    <cellStyle name="style1395065387492" xfId="152"/>
    <cellStyle name="style1395065387601" xfId="153"/>
    <cellStyle name="style1395065387711" xfId="154"/>
    <cellStyle name="style1395065387820" xfId="155"/>
    <cellStyle name="style1395065388023" xfId="156"/>
    <cellStyle name="style1395065388429" xfId="157"/>
    <cellStyle name="style1395065388554" xfId="158"/>
    <cellStyle name="style1395065388757" xfId="159"/>
    <cellStyle name="style1421252534878" xfId="181"/>
    <cellStyle name="style1421252535081" xfId="182"/>
    <cellStyle name="style1421252535237" xfId="183"/>
    <cellStyle name="style1421252535347" xfId="184"/>
    <cellStyle name="style1421252535472" xfId="185"/>
    <cellStyle name="style1421252535597" xfId="186"/>
    <cellStyle name="style1421252535737" xfId="187"/>
    <cellStyle name="style1421252535893" xfId="188"/>
    <cellStyle name="style1421252536143" xfId="189"/>
    <cellStyle name="style1421252536268" xfId="190"/>
    <cellStyle name="style1421252536378" xfId="191"/>
    <cellStyle name="style1421252536518" xfId="192"/>
    <cellStyle name="style1421252536628" xfId="193"/>
    <cellStyle name="style1421252536737" xfId="194"/>
    <cellStyle name="style1421252536924" xfId="195"/>
    <cellStyle name="style1421252537049" xfId="196"/>
    <cellStyle name="style1421252537143" xfId="197"/>
    <cellStyle name="style1421252537253" xfId="198"/>
    <cellStyle name="style1421252537440" xfId="199"/>
    <cellStyle name="style1421252537565" xfId="200"/>
    <cellStyle name="style1421252537690" xfId="201"/>
    <cellStyle name="style1421252537815" xfId="202"/>
    <cellStyle name="style1421252537940" xfId="203"/>
    <cellStyle name="style1421252538112" xfId="204"/>
    <cellStyle name="style1421252538237" xfId="205"/>
    <cellStyle name="style1421252538362" xfId="206"/>
    <cellStyle name="style1421252538502" xfId="207"/>
    <cellStyle name="style1421252538752" xfId="208"/>
    <cellStyle name="style1421252538846" xfId="209"/>
    <cellStyle name="style1421252538955" xfId="210"/>
    <cellStyle name="style1421252539049" xfId="211"/>
    <cellStyle name="style1421252539174" xfId="212"/>
    <cellStyle name="style1421252539283" xfId="213"/>
    <cellStyle name="style1421252539393" xfId="214"/>
    <cellStyle name="style1421252539502" xfId="215"/>
    <cellStyle name="style1421252539612" xfId="216"/>
    <cellStyle name="style1421252540033" xfId="217"/>
    <cellStyle name="style1421252540158" xfId="218"/>
    <cellStyle name="style1421252540315" xfId="219"/>
    <cellStyle name="style1421252540424" xfId="220"/>
    <cellStyle name="Texto de Aviso" xfId="44" builtinId="11" customBuiltin="1"/>
    <cellStyle name="Texto de Aviso 2" xfId="115"/>
    <cellStyle name="Texto Explicativo" xfId="45" builtinId="53" customBuiltin="1"/>
    <cellStyle name="Texto Explicativo 2" xfId="116"/>
    <cellStyle name="TITCOLUNA" xfId="77"/>
    <cellStyle name="Título" xfId="46" builtinId="15" customBuiltin="1"/>
    <cellStyle name="Título 2" xfId="117"/>
    <cellStyle name="Total" xfId="47" builtinId="25" customBuiltin="1"/>
    <cellStyle name="Total 2" xfId="118"/>
    <cellStyle name="Verificar Célula" xfId="48" builtinId="23" customBuiltin="1"/>
    <cellStyle name="Verificar Célula 2" xfId="119"/>
    <cellStyle name="Vírgula 2" xfId="49"/>
    <cellStyle name="Vírgula 2 2" xfId="160"/>
    <cellStyle name="Vírgula 3" xfId="55"/>
    <cellStyle name="Vírgula 4" xfId="56"/>
    <cellStyle name="Vírgula 4 2" xfId="161"/>
  </cellStyles>
  <dxfs count="18">
    <dxf>
      <font>
        <condense val="0"/>
        <extend val="0"/>
        <color rgb="FF9C0006"/>
      </font>
      <fill>
        <patternFill>
          <bgColor rgb="FFFFEFF1"/>
        </patternFill>
      </fill>
    </dxf>
    <dxf>
      <font>
        <condense val="0"/>
        <extend val="0"/>
        <color rgb="FF9C0006"/>
      </font>
      <fill>
        <patternFill>
          <bgColor rgb="FFFFEFF1"/>
        </patternFill>
      </fill>
    </dxf>
    <dxf>
      <font>
        <condense val="0"/>
        <extend val="0"/>
        <color rgb="FF006100"/>
      </font>
      <fill>
        <patternFill>
          <bgColor rgb="FFE5FFE5"/>
        </patternFill>
      </fill>
    </dxf>
    <dxf>
      <font>
        <condense val="0"/>
        <extend val="0"/>
        <color rgb="FF9C0006"/>
      </font>
      <fill>
        <patternFill>
          <bgColor rgb="FFFFEFF1"/>
        </patternFill>
      </fill>
    </dxf>
    <dxf>
      <font>
        <condense val="0"/>
        <extend val="0"/>
        <color rgb="FF006100"/>
      </font>
      <fill>
        <patternFill>
          <bgColor rgb="FFE5FFE5"/>
        </patternFill>
      </fill>
    </dxf>
    <dxf>
      <border>
        <left style="dashed">
          <color theme="0" tint="-0.24994659260841701"/>
        </left>
        <vertical/>
        <horizontal/>
      </border>
    </dxf>
    <dxf>
      <border>
        <left style="dashed">
          <color theme="0" tint="-0.24994659260841701"/>
        </lef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CC0000"/>
      <rgbColor rgb="00008080"/>
      <rgbColor rgb="00C0C0C0"/>
      <rgbColor rgb="00808080"/>
      <rgbColor rgb="005F5F5F"/>
      <rgbColor rgb="00993366"/>
      <rgbColor rgb="00FFFFCC"/>
      <rgbColor rgb="00CCFFFF"/>
      <rgbColor rgb="00660066"/>
      <rgbColor rgb="00FF8080"/>
      <rgbColor rgb="000066CC"/>
      <rgbColor rgb="00CCCCFF"/>
      <rgbColor rgb="00EAEAEA"/>
      <rgbColor rgb="00FFE8D1"/>
      <rgbColor rgb="00FFFF00"/>
      <rgbColor rgb="00FFF2E5"/>
      <rgbColor rgb="00FF9966"/>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DF9707"/>
      <rgbColor rgb="00333399"/>
      <rgbColor rgb="00333333"/>
    </indexedColors>
    <mruColors>
      <color rgb="FF1F497D"/>
      <color rgb="FFD3EEFF"/>
      <color rgb="FFFFFFCC"/>
      <color rgb="FFFFEFF1"/>
      <color rgb="FFE5FFE5"/>
      <color rgb="FFCCFFCC"/>
      <color rgb="FFFFE7EA"/>
      <color rgb="FF525252"/>
      <color rgb="FF686868"/>
      <color rgb="FFEBF7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2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23.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27.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28.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29.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30.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31.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chart1.xml><?xml version="1.0" encoding="utf-8"?>
<c:chartSpace xmlns:c="http://schemas.openxmlformats.org/drawingml/2006/chart" xmlns:a="http://schemas.openxmlformats.org/drawingml/2006/main" xmlns:r="http://schemas.openxmlformats.org/officeDocument/2006/relationships">
  <c:lang val="pt-P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entidades empregadoras </a:t>
            </a:r>
            <a:r>
              <a:rPr lang="pt-PT" sz="800" b="0" i="0" u="none" strike="noStrike" baseline="0">
                <a:solidFill>
                  <a:schemeClr val="tx2"/>
                </a:solidFill>
                <a:latin typeface="Arial"/>
                <a:cs typeface="Arial"/>
              </a:rPr>
              <a:t>(estabelecimentos) </a:t>
            </a:r>
          </a:p>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com prestações de lay-off... </a:t>
            </a:r>
          </a:p>
          <a:p>
            <a:pPr>
              <a:defRPr sz="800" b="0" i="0" u="none" strike="noStrike" baseline="0">
                <a:solidFill>
                  <a:schemeClr val="tx2"/>
                </a:solidFill>
                <a:latin typeface="Arial"/>
                <a:ea typeface="Arial"/>
                <a:cs typeface="Arial"/>
              </a:defRPr>
            </a:pPr>
            <a:endParaRPr lang="pt-PT" sz="800" b="1" i="0" u="none" strike="noStrike" baseline="0">
              <a:solidFill>
                <a:schemeClr val="tx2"/>
              </a:solidFill>
              <a:latin typeface="Arial"/>
              <a:cs typeface="Arial"/>
            </a:endParaRPr>
          </a:p>
        </c:rich>
      </c:tx>
      <c:layout>
        <c:manualLayout>
          <c:xMode val="edge"/>
          <c:yMode val="edge"/>
          <c:x val="0.13047847222222342"/>
          <c:y val="2.0442129629629907E-2"/>
        </c:manualLayout>
      </c:layout>
      <c:spPr>
        <a:noFill/>
        <a:ln w="25400">
          <a:noFill/>
        </a:ln>
      </c:spPr>
    </c:title>
    <c:plotArea>
      <c:layout>
        <c:manualLayout>
          <c:layoutTarget val="inner"/>
          <c:xMode val="edge"/>
          <c:yMode val="edge"/>
          <c:x val="0.11375625000000029"/>
          <c:y val="0.18251574074074212"/>
          <c:w val="0.91185410334346562"/>
          <c:h val="0.50425694444444447"/>
        </c:manualLayout>
      </c:layout>
      <c:barChart>
        <c:barDir val="col"/>
        <c:grouping val="clustered"/>
        <c:ser>
          <c:idx val="0"/>
          <c:order val="0"/>
          <c:tx>
            <c:strRef>
              <c:f>'9lay_off'!$C$11:$D$11</c:f>
              <c:strCache>
                <c:ptCount val="1"/>
                <c:pt idx="0">
                  <c:v>estabelecimentos</c:v>
                </c:pt>
              </c:strCache>
            </c:strRef>
          </c:tx>
          <c:spPr>
            <a:ln w="25400">
              <a:solidFill>
                <a:schemeClr val="tx2"/>
              </a:solidFill>
              <a:prstDash val="solid"/>
            </a:ln>
          </c:spPr>
          <c:cat>
            <c:multiLvlStrRef>
              <c:f>'9lay_off'!$E$8:$Q$9</c:f>
              <c:multiLvlStrCache>
                <c:ptCount val="13"/>
                <c:lvl>
                  <c:pt idx="0">
                    <c:v>dez.</c:v>
                  </c:pt>
                  <c:pt idx="1">
                    <c:v>jan.</c:v>
                  </c:pt>
                  <c:pt idx="2">
                    <c:v>fev.</c:v>
                  </c:pt>
                  <c:pt idx="3">
                    <c:v>mar.</c:v>
                  </c:pt>
                  <c:pt idx="4">
                    <c:v>abr.</c:v>
                  </c:pt>
                  <c:pt idx="5">
                    <c:v>mai.</c:v>
                  </c:pt>
                  <c:pt idx="6">
                    <c:v>jun.</c:v>
                  </c:pt>
                  <c:pt idx="7">
                    <c:v>jul.</c:v>
                  </c:pt>
                  <c:pt idx="8">
                    <c:v>ago.</c:v>
                  </c:pt>
                  <c:pt idx="9">
                    <c:v>set.</c:v>
                  </c:pt>
                  <c:pt idx="10">
                    <c:v>out.</c:v>
                  </c:pt>
                  <c:pt idx="11">
                    <c:v>nov.</c:v>
                  </c:pt>
                  <c:pt idx="12">
                    <c:v>dez.</c:v>
                  </c:pt>
                </c:lvl>
                <c:lvl>
                  <c:pt idx="0">
                    <c:v>2013</c:v>
                  </c:pt>
                  <c:pt idx="1">
                    <c:v>2014</c:v>
                  </c:pt>
                </c:lvl>
              </c:multiLvlStrCache>
            </c:multiLvlStrRef>
          </c:cat>
          <c:val>
            <c:numRef>
              <c:f>'9lay_off'!$E$12:$Q$12</c:f>
              <c:numCache>
                <c:formatCode>0</c:formatCode>
                <c:ptCount val="13"/>
                <c:pt idx="0">
                  <c:v>145</c:v>
                </c:pt>
                <c:pt idx="1">
                  <c:v>158</c:v>
                </c:pt>
                <c:pt idx="2">
                  <c:v>149</c:v>
                </c:pt>
                <c:pt idx="3">
                  <c:v>147</c:v>
                </c:pt>
                <c:pt idx="4">
                  <c:v>147</c:v>
                </c:pt>
                <c:pt idx="5">
                  <c:v>132</c:v>
                </c:pt>
                <c:pt idx="6">
                  <c:v>104</c:v>
                </c:pt>
                <c:pt idx="7">
                  <c:v>97</c:v>
                </c:pt>
                <c:pt idx="8">
                  <c:v>86</c:v>
                </c:pt>
                <c:pt idx="9">
                  <c:v>82</c:v>
                </c:pt>
                <c:pt idx="10">
                  <c:v>72</c:v>
                </c:pt>
                <c:pt idx="11">
                  <c:v>80</c:v>
                </c:pt>
                <c:pt idx="12">
                  <c:v>106</c:v>
                </c:pt>
              </c:numCache>
            </c:numRef>
          </c:val>
        </c:ser>
        <c:axId val="85526016"/>
        <c:axId val="85527552"/>
      </c:barChart>
      <c:catAx>
        <c:axId val="85526016"/>
        <c:scaling>
          <c:orientation val="minMax"/>
        </c:scaling>
        <c:axPos val="b"/>
        <c:numFmt formatCode="General" sourceLinked="1"/>
        <c:majorTickMark val="none"/>
        <c:tickLblPos val="low"/>
        <c:spPr>
          <a:ln w="3175">
            <a:noFill/>
            <a:prstDash val="solid"/>
          </a:ln>
        </c:spPr>
        <c:txPr>
          <a:bodyPr rot="-5400000" vert="horz"/>
          <a:lstStyle/>
          <a:p>
            <a:pPr>
              <a:defRPr sz="700" b="0" i="0" u="none" strike="noStrike" baseline="0">
                <a:solidFill>
                  <a:schemeClr val="tx2"/>
                </a:solidFill>
                <a:latin typeface="Arial"/>
                <a:ea typeface="Arial"/>
                <a:cs typeface="Arial"/>
              </a:defRPr>
            </a:pPr>
            <a:endParaRPr lang="pt-PT"/>
          </a:p>
        </c:txPr>
        <c:crossAx val="85527552"/>
        <c:crosses val="autoZero"/>
        <c:auto val="1"/>
        <c:lblAlgn val="ctr"/>
        <c:lblOffset val="100"/>
        <c:tickLblSkip val="1"/>
        <c:tickMarkSkip val="1"/>
      </c:catAx>
      <c:valAx>
        <c:axId val="85527552"/>
        <c:scaling>
          <c:orientation val="minMax"/>
          <c:min val="0"/>
        </c:scaling>
        <c:axPos val="l"/>
        <c:numFmt formatCode="0" sourceLinked="0"/>
        <c:maj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85526016"/>
        <c:crosses val="autoZero"/>
        <c:crossBetween val="between"/>
        <c:minorUnit val="10"/>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lang val="pt-PT"/>
  <c:chart>
    <c:title>
      <c:tx>
        <c:rich>
          <a:bodyPr/>
          <a:lstStyle/>
          <a:p>
            <a:pPr>
              <a:defRPr sz="700" b="1" i="0" u="none" strike="noStrike" baseline="0">
                <a:solidFill>
                  <a:srgbClr val="333333"/>
                </a:solidFill>
                <a:latin typeface="Arial"/>
                <a:ea typeface="Arial"/>
                <a:cs typeface="Arial"/>
              </a:defRPr>
            </a:pPr>
            <a:r>
              <a:rPr lang="pt-PT"/>
              <a:t>... por sexo</a:t>
            </a:r>
          </a:p>
        </c:rich>
      </c:tx>
      <c:layout>
        <c:manualLayout>
          <c:xMode val="edge"/>
          <c:yMode val="edge"/>
          <c:x val="0.39107197925466064"/>
          <c:y val="5.6803307963070558E-2"/>
        </c:manualLayout>
      </c:layout>
      <c:spPr>
        <a:noFill/>
        <a:ln w="25400">
          <a:noFill/>
        </a:ln>
      </c:spPr>
    </c:title>
    <c:plotArea>
      <c:layout>
        <c:manualLayout>
          <c:layoutTarget val="inner"/>
          <c:xMode val="edge"/>
          <c:yMode val="edge"/>
          <c:x val="0.28422775778271936"/>
          <c:y val="0.25193893811674128"/>
          <c:w val="0.68682615202571895"/>
          <c:h val="0.66089096625963573"/>
        </c:manualLayout>
      </c:layout>
      <c:barChart>
        <c:barDir val="bar"/>
        <c:grouping val="clustered"/>
        <c:ser>
          <c:idx val="0"/>
          <c:order val="0"/>
          <c:tx>
            <c:v>sexo</c:v>
          </c:tx>
          <c:spPr>
            <a:solidFill>
              <a:schemeClr val="bg1">
                <a:lumMod val="65000"/>
                <a:alpha val="91000"/>
              </a:schemeClr>
            </a:solidFill>
            <a:ln w="12700">
              <a:solidFill>
                <a:srgbClr val="808080"/>
              </a:solidFill>
              <a:prstDash val="solid"/>
            </a:ln>
          </c:spPr>
          <c:dPt>
            <c:idx val="0"/>
            <c:spPr>
              <a:solidFill>
                <a:schemeClr val="bg1">
                  <a:lumMod val="85000"/>
                  <a:alpha val="91000"/>
                </a:schemeClr>
              </a:solidFill>
              <a:ln w="12700">
                <a:solidFill>
                  <a:schemeClr val="bg1">
                    <a:lumMod val="85000"/>
                  </a:schemeClr>
                </a:solidFill>
                <a:prstDash val="solid"/>
              </a:ln>
            </c:spPr>
          </c:dPt>
          <c:dLbls>
            <c:dLbl>
              <c:idx val="0"/>
              <c:layout>
                <c:manualLayout>
                  <c:x val="0"/>
                  <c:y val="0"/>
                </c:manualLayout>
              </c:layout>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Val val="1"/>
            </c:dLbl>
            <c:dLbl>
              <c:idx val="1"/>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
            <c:dLbl>
              <c:idx val="2"/>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
            <c:dLbl>
              <c:idx val="3"/>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
            <c:dLbl>
              <c:idx val="4"/>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
            <c:dLbl>
              <c:idx val="5"/>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
            <c:dLbl>
              <c:idx val="6"/>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
            <c:dLbl>
              <c:idx val="7"/>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
            <c:dLbl>
              <c:idx val="8"/>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
            <c:dLbl>
              <c:idx val="9"/>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
            <c:dLbl>
              <c:idx val="10"/>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
            <c:dLbl>
              <c:idx val="11"/>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
            <c:dLbl>
              <c:idx val="12"/>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
            <c:dLbl>
              <c:idx val="13"/>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
            <c:dLbl>
              <c:idx val="14"/>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
            <c:dLbl>
              <c:idx val="15"/>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
            <c:dLbl>
              <c:idx val="16"/>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
            <c:dLbl>
              <c:idx val="17"/>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
            <c:dLbl>
              <c:idx val="18"/>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
            <c:dLbl>
              <c:idx val="19"/>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
            <c:numFmt formatCode="#,##0" sourceLinked="0"/>
            <c:spPr>
              <a:noFill/>
              <a:ln w="25400">
                <a:noFill/>
              </a:ln>
            </c:spPr>
            <c:txPr>
              <a:bodyPr anchor="ctr" anchorCtr="0"/>
              <a:lstStyle/>
              <a:p>
                <a:pPr>
                  <a:defRPr sz="700" b="1" i="0" u="none" strike="noStrike" baseline="0">
                    <a:solidFill>
                      <a:srgbClr val="969696"/>
                    </a:solidFill>
                    <a:latin typeface="Arial"/>
                    <a:ea typeface="Arial"/>
                    <a:cs typeface="Arial"/>
                  </a:defRPr>
                </a:pPr>
                <a:endParaRPr lang="pt-PT"/>
              </a:p>
            </c:txPr>
            <c:dLblPos val="outEnd"/>
            <c:showVal val="1"/>
          </c:dLbls>
          <c:cat>
            <c:strLit>
              <c:ptCount val="2"/>
              <c:pt idx="0">
                <c:v> Feminino</c:v>
              </c:pt>
              <c:pt idx="1">
                <c:v> Masculino</c:v>
              </c:pt>
            </c:strLit>
          </c:cat>
          <c:val>
            <c:numLit>
              <c:formatCode>General</c:formatCode>
              <c:ptCount val="2"/>
              <c:pt idx="0">
                <c:v>106765</c:v>
              </c:pt>
              <c:pt idx="1">
                <c:v>103904</c:v>
              </c:pt>
            </c:numLit>
          </c:val>
        </c:ser>
        <c:gapWidth val="120"/>
        <c:axId val="91471872"/>
        <c:axId val="91473408"/>
      </c:barChart>
      <c:catAx>
        <c:axId val="91471872"/>
        <c:scaling>
          <c:orientation val="minMax"/>
        </c:scaling>
        <c:axPos val="l"/>
        <c:numFmt formatCode="General" sourceLinked="1"/>
        <c:tickLblPos val="nextTo"/>
        <c:spPr>
          <a:ln w="9525">
            <a:noFill/>
          </a:ln>
        </c:spPr>
        <c:txPr>
          <a:bodyPr rot="0" vert="horz"/>
          <a:lstStyle/>
          <a:p>
            <a:pPr>
              <a:defRPr sz="600" b="0" i="0" u="none" strike="noStrike" baseline="0">
                <a:solidFill>
                  <a:srgbClr val="333333"/>
                </a:solidFill>
                <a:latin typeface="Arial"/>
                <a:ea typeface="Arial"/>
                <a:cs typeface="Arial"/>
              </a:defRPr>
            </a:pPr>
            <a:endParaRPr lang="pt-PT"/>
          </a:p>
        </c:txPr>
        <c:crossAx val="91473408"/>
        <c:crosses val="autoZero"/>
        <c:auto val="1"/>
        <c:lblAlgn val="ctr"/>
        <c:lblOffset val="100"/>
        <c:tickLblSkip val="1"/>
        <c:tickMarkSkip val="1"/>
      </c:catAx>
      <c:valAx>
        <c:axId val="91473408"/>
        <c:scaling>
          <c:orientation val="minMax"/>
          <c:max val="200000"/>
        </c:scaling>
        <c:delete val="1"/>
        <c:axPos val="b"/>
        <c:majorGridlines>
          <c:spPr>
            <a:ln w="3175">
              <a:solidFill>
                <a:srgbClr val="FFF2E5"/>
              </a:solidFill>
              <a:prstDash val="sysDash"/>
            </a:ln>
          </c:spPr>
        </c:majorGridlines>
        <c:numFmt formatCode="General" sourceLinked="1"/>
        <c:tickLblPos val="none"/>
        <c:crossAx val="91471872"/>
        <c:crosses val="autoZero"/>
        <c:crossBetween val="between"/>
      </c:valAx>
      <c:spPr>
        <a:solidFill>
          <a:schemeClr val="accent6"/>
        </a:solidFill>
        <a:ln w="25400">
          <a:noFill/>
        </a:ln>
      </c:spPr>
    </c:plotArea>
    <c:plotVisOnly val="1"/>
    <c:dispBlanksAs val="gap"/>
  </c:chart>
  <c:spPr>
    <a:solidFill>
      <a:schemeClr val="accent5"/>
    </a:solidFill>
    <a:ln w="9525">
      <a:noFill/>
    </a:ln>
  </c:spPr>
  <c:txPr>
    <a:bodyPr/>
    <a:lstStyle/>
    <a:p>
      <a:pPr>
        <a:defRPr sz="700" b="0" i="0" u="none" strike="noStrike" baseline="0">
          <a:solidFill>
            <a:srgbClr val="333333"/>
          </a:solidFill>
          <a:latin typeface="Arial"/>
          <a:ea typeface="Arial"/>
          <a:cs typeface="Arial"/>
        </a:defRPr>
      </a:pPr>
      <a:endParaRPr lang="pt-PT"/>
    </a:p>
  </c:txPr>
  <c:printSettings>
    <c:headerFooter alignWithMargins="0"/>
    <c:pageMargins b="1" l="0.75000000000001465" r="0.75000000000001465" t="1" header="0" footer="0"/>
    <c:pageSetup orientation="portrait"/>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lang val="pt-PT"/>
  <c:chart>
    <c:title>
      <c:tx>
        <c:rich>
          <a:bodyPr/>
          <a:lstStyle/>
          <a:p>
            <a:pPr>
              <a:defRPr sz="700" b="1" i="0" u="none" strike="noStrike" baseline="0">
                <a:solidFill>
                  <a:srgbClr val="333333"/>
                </a:solidFill>
                <a:latin typeface="Arial"/>
                <a:ea typeface="Arial"/>
                <a:cs typeface="Arial"/>
              </a:defRPr>
            </a:pPr>
            <a:r>
              <a:rPr lang="pt-PT"/>
              <a:t>... por grupo etário </a:t>
            </a:r>
          </a:p>
        </c:rich>
      </c:tx>
      <c:layout>
        <c:manualLayout>
          <c:xMode val="edge"/>
          <c:yMode val="edge"/>
          <c:x val="0.45047851630227026"/>
          <c:y val="2.9868411235183037E-2"/>
        </c:manualLayout>
      </c:layout>
      <c:spPr>
        <a:noFill/>
        <a:ln w="25400">
          <a:noFill/>
        </a:ln>
      </c:spPr>
    </c:title>
    <c:plotArea>
      <c:layout>
        <c:manualLayout>
          <c:layoutTarget val="inner"/>
          <c:xMode val="edge"/>
          <c:yMode val="edge"/>
          <c:x val="0.38758407553172403"/>
          <c:y val="0.1245136186770428"/>
          <c:w val="0.5632423025569"/>
          <c:h val="0.81076438567995457"/>
        </c:manualLayout>
      </c:layout>
      <c:barChart>
        <c:barDir val="bar"/>
        <c:grouping val="clustered"/>
        <c:ser>
          <c:idx val="0"/>
          <c:order val="0"/>
          <c:tx>
            <c:v>idade</c:v>
          </c:tx>
          <c:spPr>
            <a:solidFill>
              <a:srgbClr val="C0C0C0"/>
            </a:solidFill>
            <a:ln w="12700">
              <a:solidFill>
                <a:srgbClr val="808080"/>
              </a:solidFill>
              <a:prstDash val="solid"/>
            </a:ln>
          </c:spPr>
          <c:dLbls>
            <c:dLbl>
              <c:idx val="0"/>
              <c:layout>
                <c:manualLayout>
                  <c:x val="-7.3368539775902014E-3"/>
                  <c:y val="8.9336887363787726E-3"/>
                </c:manualLayout>
              </c:layout>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Val val="1"/>
            </c:dLbl>
            <c:dLbl>
              <c:idx val="1"/>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
            <c:dLbl>
              <c:idx val="2"/>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
            <c:dLbl>
              <c:idx val="3"/>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
            <c:dLbl>
              <c:idx val="4"/>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
            <c:dLbl>
              <c:idx val="5"/>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
            <c:dLbl>
              <c:idx val="6"/>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
            <c:dLbl>
              <c:idx val="7"/>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
            <c:dLbl>
              <c:idx val="8"/>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
            <c:dLbl>
              <c:idx val="9"/>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
            <c:dLbl>
              <c:idx val="10"/>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
            <c:dLbl>
              <c:idx val="11"/>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
            <c:dLbl>
              <c:idx val="12"/>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
            <c:dLbl>
              <c:idx val="13"/>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
            <c:dLbl>
              <c:idx val="14"/>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
            <c:dLbl>
              <c:idx val="15"/>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
            <c:dLbl>
              <c:idx val="16"/>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
            <c:dLbl>
              <c:idx val="17"/>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
            <c:dLbl>
              <c:idx val="18"/>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
            <c:dLbl>
              <c:idx val="19"/>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
            <c:numFmt formatCode="#,##0" sourceLinked="0"/>
            <c:spPr>
              <a:noFill/>
              <a:ln w="25400">
                <a:noFill/>
              </a:ln>
            </c:spPr>
            <c:txPr>
              <a:bodyPr/>
              <a:lstStyle/>
              <a:p>
                <a:pPr>
                  <a:defRPr sz="700" b="1" i="0" u="none" strike="noStrike" baseline="0">
                    <a:solidFill>
                      <a:srgbClr val="969696"/>
                    </a:solidFill>
                    <a:latin typeface="Arial"/>
                    <a:ea typeface="Arial"/>
                    <a:cs typeface="Arial"/>
                  </a:defRPr>
                </a:pPr>
                <a:endParaRPr lang="pt-PT"/>
              </a:p>
            </c:txPr>
            <c:dLblPos val="outEnd"/>
            <c:showVal val="1"/>
          </c:dLbls>
          <c:cat>
            <c:strLit>
              <c:ptCount val="13"/>
              <c:pt idx="0">
                <c:v>&lt;18 anos</c:v>
              </c:pt>
              <c:pt idx="1">
                <c:v>18 anos</c:v>
              </c:pt>
              <c:pt idx="2">
                <c:v>19 anos</c:v>
              </c:pt>
              <c:pt idx="3">
                <c:v>20 a 24 anos</c:v>
              </c:pt>
              <c:pt idx="4">
                <c:v>25 a 29 anos</c:v>
              </c:pt>
              <c:pt idx="5">
                <c:v>30 a 34 anos</c:v>
              </c:pt>
              <c:pt idx="6">
                <c:v>35 a 39 anos</c:v>
              </c:pt>
              <c:pt idx="7">
                <c:v>40 a 44 anos</c:v>
              </c:pt>
              <c:pt idx="8">
                <c:v>45 a 49 anos</c:v>
              </c:pt>
              <c:pt idx="9">
                <c:v>50 a 54 anos</c:v>
              </c:pt>
              <c:pt idx="10">
                <c:v>55 a 59 anos</c:v>
              </c:pt>
              <c:pt idx="11">
                <c:v>60 a 64 anos</c:v>
              </c:pt>
              <c:pt idx="12">
                <c:v>&gt;=65 anos</c:v>
              </c:pt>
            </c:strLit>
          </c:cat>
          <c:val>
            <c:numLit>
              <c:formatCode>General</c:formatCode>
              <c:ptCount val="13"/>
              <c:pt idx="0">
                <c:v>70892</c:v>
              </c:pt>
              <c:pt idx="1">
                <c:v>3877</c:v>
              </c:pt>
              <c:pt idx="2">
                <c:v>3674</c:v>
              </c:pt>
              <c:pt idx="3">
                <c:v>14502</c:v>
              </c:pt>
              <c:pt idx="4">
                <c:v>11478</c:v>
              </c:pt>
              <c:pt idx="5">
                <c:v>12331</c:v>
              </c:pt>
              <c:pt idx="6">
                <c:v>14868</c:v>
              </c:pt>
              <c:pt idx="7">
                <c:v>16828</c:v>
              </c:pt>
              <c:pt idx="8">
                <c:v>17414</c:v>
              </c:pt>
              <c:pt idx="9">
                <c:v>17710</c:v>
              </c:pt>
              <c:pt idx="10">
                <c:v>15258</c:v>
              </c:pt>
              <c:pt idx="11">
                <c:v>9732</c:v>
              </c:pt>
              <c:pt idx="12">
                <c:v>2105</c:v>
              </c:pt>
            </c:numLit>
          </c:val>
        </c:ser>
        <c:gapWidth val="30"/>
        <c:axId val="92816512"/>
        <c:axId val="92818048"/>
      </c:barChart>
      <c:catAx>
        <c:axId val="92816512"/>
        <c:scaling>
          <c:orientation val="minMax"/>
        </c:scaling>
        <c:axPos val="l"/>
        <c:numFmt formatCode="General" sourceLinked="1"/>
        <c:tickLblPos val="nextTo"/>
        <c:spPr>
          <a:ln w="9525">
            <a:noFill/>
          </a:ln>
        </c:spPr>
        <c:txPr>
          <a:bodyPr rot="0" vert="horz"/>
          <a:lstStyle/>
          <a:p>
            <a:pPr>
              <a:defRPr sz="600" b="0" i="0" u="none" strike="noStrike" baseline="0">
                <a:solidFill>
                  <a:srgbClr val="333333"/>
                </a:solidFill>
                <a:latin typeface="Arial"/>
                <a:ea typeface="Arial"/>
                <a:cs typeface="Arial"/>
              </a:defRPr>
            </a:pPr>
            <a:endParaRPr lang="pt-PT"/>
          </a:p>
        </c:txPr>
        <c:crossAx val="92818048"/>
        <c:crosses val="autoZero"/>
        <c:auto val="1"/>
        <c:lblAlgn val="ctr"/>
        <c:lblOffset val="100"/>
        <c:tickLblSkip val="1"/>
        <c:tickMarkSkip val="1"/>
      </c:catAx>
      <c:valAx>
        <c:axId val="92818048"/>
        <c:scaling>
          <c:orientation val="minMax"/>
          <c:max val="140000"/>
          <c:min val="0"/>
        </c:scaling>
        <c:axPos val="b"/>
        <c:majorGridlines>
          <c:spPr>
            <a:ln w="3175">
              <a:solidFill>
                <a:srgbClr val="FFF2E5"/>
              </a:solidFill>
              <a:prstDash val="sysDash"/>
            </a:ln>
          </c:spPr>
        </c:majorGridlines>
        <c:numFmt formatCode="General" sourceLinked="1"/>
        <c:tickLblPos val="none"/>
        <c:spPr>
          <a:ln w="9525">
            <a:noFill/>
          </a:ln>
        </c:spPr>
        <c:txPr>
          <a:bodyPr rot="0" vert="horz"/>
          <a:lstStyle/>
          <a:p>
            <a:pPr>
              <a:defRPr sz="700" b="0" i="0" u="none" strike="noStrike" baseline="0">
                <a:solidFill>
                  <a:srgbClr val="333333"/>
                </a:solidFill>
                <a:latin typeface="Arial"/>
                <a:ea typeface="Arial"/>
                <a:cs typeface="Arial"/>
              </a:defRPr>
            </a:pPr>
            <a:endParaRPr lang="pt-PT"/>
          </a:p>
        </c:txPr>
        <c:crossAx val="92816512"/>
        <c:crosses val="autoZero"/>
        <c:crossBetween val="between"/>
      </c:valAx>
      <c:spPr>
        <a:solidFill>
          <a:schemeClr val="accent6"/>
        </a:solidFill>
        <a:ln w="25400">
          <a:noFill/>
        </a:ln>
      </c:spPr>
    </c:plotArea>
    <c:plotVisOnly val="1"/>
    <c:dispBlanksAs val="gap"/>
  </c:chart>
  <c:spPr>
    <a:solidFill>
      <a:schemeClr val="accent5"/>
    </a:solidFill>
    <a:ln w="9525">
      <a:noFill/>
    </a:ln>
  </c:spPr>
  <c:txPr>
    <a:bodyPr/>
    <a:lstStyle/>
    <a:p>
      <a:pPr>
        <a:defRPr sz="700" b="0" i="0" u="none" strike="noStrike" baseline="0">
          <a:solidFill>
            <a:srgbClr val="333333"/>
          </a:solidFill>
          <a:latin typeface="Arial"/>
          <a:ea typeface="Arial"/>
          <a:cs typeface="Arial"/>
        </a:defRPr>
      </a:pPr>
      <a:endParaRPr lang="pt-PT"/>
    </a:p>
  </c:txPr>
  <c:printSettings>
    <c:headerFooter alignWithMargins="0"/>
    <c:pageMargins b="1" l="0.75000000000001465" r="0.75000000000001465" t="1" header="0" footer="0"/>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c:lang val="pt-PT"/>
  <c:chart>
    <c:title>
      <c:tx>
        <c:rich>
          <a:bodyPr/>
          <a:lstStyle/>
          <a:p>
            <a:pPr>
              <a:defRPr sz="700" b="1" i="0" u="none" strike="noStrike" baseline="0">
                <a:solidFill>
                  <a:schemeClr val="accent1"/>
                </a:solidFill>
                <a:latin typeface="Arial"/>
                <a:ea typeface="Arial"/>
                <a:cs typeface="Arial"/>
              </a:defRPr>
            </a:pPr>
            <a:r>
              <a:rPr lang="pt-PT">
                <a:solidFill>
                  <a:schemeClr val="accent1"/>
                </a:solidFill>
              </a:rPr>
              <a:t>... por centro distrital</a:t>
            </a:r>
          </a:p>
        </c:rich>
      </c:tx>
      <c:layout>
        <c:manualLayout>
          <c:xMode val="edge"/>
          <c:yMode val="edge"/>
          <c:x val="0.23284296779975672"/>
          <c:y val="7.3265392234690016E-2"/>
        </c:manualLayout>
      </c:layout>
      <c:spPr>
        <a:noFill/>
        <a:ln w="25400">
          <a:noFill/>
        </a:ln>
      </c:spPr>
    </c:title>
    <c:plotArea>
      <c:layout>
        <c:manualLayout>
          <c:layoutTarget val="inner"/>
          <c:xMode val="edge"/>
          <c:yMode val="edge"/>
          <c:x val="0.41081417121573405"/>
          <c:y val="0.14771786102494774"/>
          <c:w val="0.53736636578959018"/>
          <c:h val="0.83811046241738762"/>
        </c:manualLayout>
      </c:layout>
      <c:barChart>
        <c:barDir val="bar"/>
        <c:grouping val="clustered"/>
        <c:ser>
          <c:idx val="0"/>
          <c:order val="0"/>
          <c:spPr>
            <a:solidFill>
              <a:schemeClr val="tx2"/>
            </a:solidFill>
            <a:ln w="12700">
              <a:solidFill>
                <a:schemeClr val="tx2"/>
              </a:solidFill>
              <a:prstDash val="solid"/>
            </a:ln>
          </c:spPr>
          <c:cat>
            <c:strRef>
              <c:f>'18ssocial'!$C$9:$C$28</c:f>
              <c:strCache>
                <c:ptCount val="20"/>
                <c:pt idx="0">
                  <c:v>Aveiro</c:v>
                </c:pt>
                <c:pt idx="1">
                  <c:v>Beja</c:v>
                </c:pt>
                <c:pt idx="2">
                  <c:v>Braga</c:v>
                </c:pt>
                <c:pt idx="3">
                  <c:v>Bragança</c:v>
                </c:pt>
                <c:pt idx="4">
                  <c:v>Castelo Branco</c:v>
                </c:pt>
                <c:pt idx="5">
                  <c:v>Coimbra</c:v>
                </c:pt>
                <c:pt idx="6">
                  <c:v>Évora</c:v>
                </c:pt>
                <c:pt idx="7">
                  <c:v>Faro</c:v>
                </c:pt>
                <c:pt idx="8">
                  <c:v>Guarda</c:v>
                </c:pt>
                <c:pt idx="9">
                  <c:v>Leiria</c:v>
                </c:pt>
                <c:pt idx="10">
                  <c:v>Lisboa</c:v>
                </c:pt>
                <c:pt idx="11">
                  <c:v>Portalegre</c:v>
                </c:pt>
                <c:pt idx="12">
                  <c:v>Porto</c:v>
                </c:pt>
                <c:pt idx="13">
                  <c:v>Santarém</c:v>
                </c:pt>
                <c:pt idx="14">
                  <c:v>Setúbal</c:v>
                </c:pt>
                <c:pt idx="15">
                  <c:v>Viana do Castelo</c:v>
                </c:pt>
                <c:pt idx="16">
                  <c:v>Vila Real</c:v>
                </c:pt>
                <c:pt idx="17">
                  <c:v>Viseu</c:v>
                </c:pt>
                <c:pt idx="18">
                  <c:v>Açores</c:v>
                </c:pt>
                <c:pt idx="19">
                  <c:v>Madeira</c:v>
                </c:pt>
              </c:strCache>
            </c:strRef>
          </c:cat>
          <c:val>
            <c:numRef>
              <c:f>'18ssocial'!$J$9:$J$28</c:f>
              <c:numCache>
                <c:formatCode>#,##0</c:formatCode>
                <c:ptCount val="20"/>
                <c:pt idx="0">
                  <c:v>4654</c:v>
                </c:pt>
                <c:pt idx="1">
                  <c:v>1499</c:v>
                </c:pt>
                <c:pt idx="2">
                  <c:v>3272</c:v>
                </c:pt>
                <c:pt idx="3">
                  <c:v>712</c:v>
                </c:pt>
                <c:pt idx="4">
                  <c:v>1437</c:v>
                </c:pt>
                <c:pt idx="5">
                  <c:v>3247</c:v>
                </c:pt>
                <c:pt idx="6">
                  <c:v>1430</c:v>
                </c:pt>
                <c:pt idx="7">
                  <c:v>3045</c:v>
                </c:pt>
                <c:pt idx="8">
                  <c:v>1224</c:v>
                </c:pt>
                <c:pt idx="9">
                  <c:v>2222</c:v>
                </c:pt>
                <c:pt idx="10">
                  <c:v>16554</c:v>
                </c:pt>
                <c:pt idx="11">
                  <c:v>1161</c:v>
                </c:pt>
                <c:pt idx="12">
                  <c:v>26133</c:v>
                </c:pt>
                <c:pt idx="13">
                  <c:v>2309</c:v>
                </c:pt>
                <c:pt idx="14">
                  <c:v>7812</c:v>
                </c:pt>
                <c:pt idx="15">
                  <c:v>1274</c:v>
                </c:pt>
                <c:pt idx="16">
                  <c:v>2372</c:v>
                </c:pt>
                <c:pt idx="17">
                  <c:v>3135</c:v>
                </c:pt>
                <c:pt idx="18">
                  <c:v>6050</c:v>
                </c:pt>
                <c:pt idx="19">
                  <c:v>1791</c:v>
                </c:pt>
              </c:numCache>
            </c:numRef>
          </c:val>
        </c:ser>
        <c:gapWidth val="30"/>
        <c:axId val="94209920"/>
        <c:axId val="94211456"/>
      </c:barChart>
      <c:catAx>
        <c:axId val="94209920"/>
        <c:scaling>
          <c:orientation val="maxMin"/>
        </c:scaling>
        <c:axPos val="l"/>
        <c:numFmt formatCode="General" sourceLinked="1"/>
        <c:tickLblPos val="nextTo"/>
        <c:spPr>
          <a:ln w="9525">
            <a:noFill/>
          </a:ln>
        </c:spPr>
        <c:txPr>
          <a:bodyPr rot="0" vert="horz"/>
          <a:lstStyle/>
          <a:p>
            <a:pPr>
              <a:defRPr sz="600" b="1" i="0" u="none" strike="noStrike" baseline="0">
                <a:solidFill>
                  <a:schemeClr val="accent1"/>
                </a:solidFill>
                <a:latin typeface="Arial"/>
                <a:ea typeface="Arial"/>
                <a:cs typeface="Arial"/>
              </a:defRPr>
            </a:pPr>
            <a:endParaRPr lang="pt-PT"/>
          </a:p>
        </c:txPr>
        <c:crossAx val="94211456"/>
        <c:crosses val="autoZero"/>
        <c:auto val="1"/>
        <c:lblAlgn val="ctr"/>
        <c:lblOffset val="100"/>
        <c:tickLblSkip val="1"/>
        <c:tickMarkSkip val="1"/>
      </c:catAx>
      <c:valAx>
        <c:axId val="94211456"/>
        <c:scaling>
          <c:orientation val="minMax"/>
          <c:max val="35000"/>
          <c:min val="0"/>
        </c:scaling>
        <c:axPos val="t"/>
        <c:majorGridlines>
          <c:spPr>
            <a:ln w="3175">
              <a:solidFill>
                <a:srgbClr val="FFF2E5"/>
              </a:solidFill>
              <a:prstDash val="sysDash"/>
            </a:ln>
          </c:spPr>
        </c:majorGridlines>
        <c:numFmt formatCode="#,##0" sourceLinked="1"/>
        <c:tickLblPos val="none"/>
        <c:spPr>
          <a:ln w="9525">
            <a:noFill/>
          </a:ln>
        </c:spPr>
        <c:txPr>
          <a:bodyPr rot="0" vert="horz"/>
          <a:lstStyle/>
          <a:p>
            <a:pPr>
              <a:defRPr sz="700" b="0" i="0" u="none" strike="noStrike" baseline="0">
                <a:solidFill>
                  <a:srgbClr val="333333"/>
                </a:solidFill>
                <a:latin typeface="Arial"/>
                <a:ea typeface="Arial"/>
                <a:cs typeface="Arial"/>
              </a:defRPr>
            </a:pPr>
            <a:endParaRPr lang="pt-PT"/>
          </a:p>
        </c:txPr>
        <c:crossAx val="94209920"/>
        <c:crosses val="autoZero"/>
        <c:crossBetween val="between"/>
      </c:valAx>
      <c:spPr>
        <a:solidFill>
          <a:schemeClr val="accent6"/>
        </a:solidFill>
        <a:ln w="25400">
          <a:noFill/>
        </a:ln>
      </c:spPr>
    </c:plotArea>
    <c:plotVisOnly val="1"/>
    <c:dispBlanksAs val="gap"/>
  </c:chart>
  <c:spPr>
    <a:solidFill>
      <a:schemeClr val="accent5"/>
    </a:solidFill>
    <a:ln w="9525">
      <a:noFill/>
    </a:ln>
  </c:spPr>
  <c:txPr>
    <a:bodyPr/>
    <a:lstStyle/>
    <a:p>
      <a:pPr>
        <a:defRPr sz="700" b="0" i="0" u="none" strike="noStrike" baseline="0">
          <a:solidFill>
            <a:srgbClr val="333333"/>
          </a:solidFill>
          <a:latin typeface="Arial"/>
          <a:ea typeface="Arial"/>
          <a:cs typeface="Arial"/>
        </a:defRPr>
      </a:pPr>
      <a:endParaRPr lang="pt-PT"/>
    </a:p>
  </c:txPr>
  <c:printSettings>
    <c:headerFooter alignWithMargins="0"/>
    <c:pageMargins b="1" l="0.75000000000001465" r="0.75000000000001465" t="1" header="0" footer="0"/>
    <c:pageSetup/>
  </c:printSettings>
  <c:userShapes r:id="rId1"/>
</c:chartSpace>
</file>

<file path=xl/charts/chart13.xml><?xml version="1.0" encoding="utf-8"?>
<c:chartSpace xmlns:c="http://schemas.openxmlformats.org/drawingml/2006/chart" xmlns:a="http://schemas.openxmlformats.org/drawingml/2006/main" xmlns:r="http://schemas.openxmlformats.org/officeDocument/2006/relationships">
  <c:lang val="pt-PT"/>
  <c:chart>
    <c:autoTitleDeleted val="1"/>
    <c:plotArea>
      <c:layout>
        <c:manualLayout>
          <c:layoutTarget val="inner"/>
          <c:xMode val="edge"/>
          <c:yMode val="edge"/>
          <c:x val="5.5617352614015575E-3"/>
          <c:y val="0"/>
          <c:w val="0.98998887652958512"/>
          <c:h val="0.57699714017843762"/>
        </c:manualLayout>
      </c:layout>
      <c:lineChart>
        <c:grouping val="standard"/>
        <c:ser>
          <c:idx val="0"/>
          <c:order val="0"/>
          <c:spPr>
            <a:ln>
              <a:noFill/>
            </a:ln>
          </c:spPr>
          <c:dLbls>
            <c:dLbl>
              <c:idx val="0"/>
              <c:layout>
                <c:manualLayout>
                  <c:x val="-3.2906904434498521E-2"/>
                  <c:y val="-1.2759863479323619E-2"/>
                </c:manualLayout>
              </c:layout>
              <c:showVal val="1"/>
            </c:dLbl>
            <c:dLbl>
              <c:idx val="1"/>
              <c:layout>
                <c:manualLayout>
                  <c:x val="-3.7912524560681289E-2"/>
                  <c:y val="-7.2720694912500952E-3"/>
                </c:manualLayout>
              </c:layout>
              <c:showVal val="1"/>
            </c:dLbl>
            <c:dLbl>
              <c:idx val="2"/>
              <c:layout>
                <c:manualLayout>
                  <c:x val="-4.0693333800460724E-2"/>
                  <c:y val="-1.1368757514942427E-2"/>
                </c:manualLayout>
              </c:layout>
              <c:showVal val="1"/>
            </c:dLbl>
            <c:dLbl>
              <c:idx val="3"/>
              <c:layout>
                <c:manualLayout>
                  <c:x val="-4.0137218665241926E-2"/>
                  <c:y val="-9.204391059214518E-3"/>
                </c:manualLayout>
              </c:layout>
              <c:showVal val="1"/>
            </c:dLbl>
            <c:dLbl>
              <c:idx val="4"/>
              <c:layout>
                <c:manualLayout>
                  <c:x val="-3.9580986748180398E-2"/>
                  <c:y val="-8.0836194058725407E-3"/>
                </c:manualLayout>
              </c:layout>
              <c:showVal val="1"/>
            </c:dLbl>
            <c:dLbl>
              <c:idx val="5"/>
              <c:layout>
                <c:manualLayout>
                  <c:x val="-4.0137218665241919E-2"/>
                  <c:y val="-9.6292280683967311E-3"/>
                </c:manualLayout>
              </c:layout>
              <c:showVal val="1"/>
            </c:dLbl>
            <c:dLbl>
              <c:idx val="6"/>
              <c:layout>
                <c:manualLayout>
                  <c:x val="-4.0693333800460724E-2"/>
                  <c:y val="-1.0711699074094298E-2"/>
                </c:manualLayout>
              </c:layout>
              <c:showVal val="1"/>
            </c:dLbl>
            <c:dLbl>
              <c:idx val="7"/>
              <c:layout>
                <c:manualLayout>
                  <c:x val="-3.9024871612961615E-2"/>
                  <c:y val="-1.0557031056413977E-2"/>
                </c:manualLayout>
              </c:layout>
              <c:showVal val="1"/>
            </c:dLbl>
            <c:dLbl>
              <c:idx val="8"/>
              <c:layout>
                <c:manualLayout>
                  <c:x val="-4.0693333800460724E-2"/>
                  <c:y val="-1.2991674674859661E-2"/>
                </c:manualLayout>
              </c:layout>
              <c:showVal val="1"/>
            </c:dLbl>
            <c:dLbl>
              <c:idx val="9"/>
              <c:layout>
                <c:manualLayout>
                  <c:x val="-4.0137218665241954E-2"/>
                  <c:y val="-1.4499227606331926E-2"/>
                </c:manualLayout>
              </c:layout>
              <c:showVal val="1"/>
            </c:dLbl>
            <c:dLbl>
              <c:idx val="10"/>
              <c:layout>
                <c:manualLayout>
                  <c:x val="-4.0693333800460724E-2"/>
                  <c:y val="-9.204391059214518E-3"/>
                </c:manualLayout>
              </c:layout>
              <c:showVal val="1"/>
            </c:dLbl>
            <c:dLbl>
              <c:idx val="11"/>
              <c:layout>
                <c:manualLayout>
                  <c:x val="-4.0137218665241892E-2"/>
                  <c:y val="-1.3184808659721861E-2"/>
                </c:manualLayout>
              </c:layout>
              <c:showVal val="1"/>
            </c:dLbl>
            <c:dLbl>
              <c:idx val="12"/>
              <c:layout>
                <c:manualLayout>
                  <c:x val="-4.0693333800460814E-2"/>
                  <c:y val="-1.0247734819580821E-2"/>
                </c:manualLayout>
              </c:layout>
              <c:showVal val="1"/>
            </c:dLbl>
            <c:dLbl>
              <c:idx val="13"/>
              <c:layout>
                <c:manualLayout>
                  <c:x val="-3.9024871612961635E-2"/>
                  <c:y val="-5.8031366221283024E-3"/>
                </c:manualLayout>
              </c:layout>
              <c:showVal val="1"/>
            </c:dLbl>
            <c:dLbl>
              <c:idx val="14"/>
              <c:layout>
                <c:manualLayout>
                  <c:x val="-3.9580986748180363E-2"/>
                  <c:y val="-8.3156469438428662E-3"/>
                </c:manualLayout>
              </c:layout>
              <c:showVal val="1"/>
            </c:dLbl>
            <c:dLbl>
              <c:idx val="15"/>
              <c:layout>
                <c:manualLayout>
                  <c:x val="-4.3474259822082827E-2"/>
                  <c:y val="-3.9483684681477296E-3"/>
                </c:manualLayout>
              </c:layout>
              <c:showVal val="1"/>
            </c:dLbl>
            <c:dLbl>
              <c:idx val="16"/>
              <c:layout>
                <c:manualLayout>
                  <c:x val="-3.9580986748180357E-2"/>
                  <c:y val="-6.2669753556319494E-3"/>
                </c:manualLayout>
              </c:layout>
              <c:showVal val="1"/>
            </c:dLbl>
            <c:dLbl>
              <c:idx val="17"/>
              <c:layout>
                <c:manualLayout>
                  <c:x val="-4.0137218665241961E-2"/>
                  <c:y val="-1.2760028798864221E-2"/>
                </c:manualLayout>
              </c:layout>
              <c:showVal val="1"/>
            </c:dLbl>
            <c:dLbl>
              <c:idx val="18"/>
              <c:layout>
                <c:manualLayout>
                  <c:x val="-4.0693333800460724E-2"/>
                  <c:y val="-7.0400705274413083E-3"/>
                </c:manualLayout>
              </c:layout>
              <c:showVal val="1"/>
            </c:dLbl>
            <c:dLbl>
              <c:idx val="19"/>
              <c:layout>
                <c:manualLayout>
                  <c:x val="-1.5829845223481423E-2"/>
                  <c:y val="-1.078898493029379E-2"/>
                </c:manualLayout>
              </c:layout>
              <c:showVal val="1"/>
            </c:dLbl>
            <c:numFmt formatCode="0.0" sourceLinked="0"/>
            <c:spPr>
              <a:solidFill>
                <a:srgbClr val="C0C0C0"/>
              </a:solidFill>
              <a:ln w="3175">
                <a:solidFill>
                  <a:srgbClr val="808080"/>
                </a:solidFill>
                <a:prstDash val="solid"/>
              </a:ln>
            </c:spPr>
            <c:txPr>
              <a:bodyPr/>
              <a:lstStyle/>
              <a:p>
                <a:pPr>
                  <a:defRPr sz="700" b="1" i="0" u="none" strike="noStrike" baseline="0">
                    <a:solidFill>
                      <a:schemeClr val="tx2"/>
                    </a:solidFill>
                    <a:latin typeface="Arial"/>
                    <a:ea typeface="Arial"/>
                    <a:cs typeface="Arial"/>
                  </a:defRPr>
                </a:pPr>
                <a:endParaRPr lang="pt-PT"/>
              </a:p>
            </c:txPr>
            <c:showVal val="1"/>
          </c:dLbls>
          <c:cat>
            <c:strRef>
              <c:f>'18ssocial'!$AM$8:$AM$27</c:f>
              <c:strCache>
                <c:ptCount val="20"/>
                <c:pt idx="0">
                  <c:v>Aveiro</c:v>
                </c:pt>
                <c:pt idx="1">
                  <c:v>Beja</c:v>
                </c:pt>
                <c:pt idx="2">
                  <c:v>Braga</c:v>
                </c:pt>
                <c:pt idx="3">
                  <c:v>Bragança</c:v>
                </c:pt>
                <c:pt idx="4">
                  <c:v>Castelo Branco</c:v>
                </c:pt>
                <c:pt idx="5">
                  <c:v>Coimbra</c:v>
                </c:pt>
                <c:pt idx="6">
                  <c:v>Évora</c:v>
                </c:pt>
                <c:pt idx="7">
                  <c:v>Faro</c:v>
                </c:pt>
                <c:pt idx="8">
                  <c:v>Guarda</c:v>
                </c:pt>
                <c:pt idx="9">
                  <c:v>Leiria</c:v>
                </c:pt>
                <c:pt idx="10">
                  <c:v>Lisboa</c:v>
                </c:pt>
                <c:pt idx="11">
                  <c:v>Portalegre</c:v>
                </c:pt>
                <c:pt idx="12">
                  <c:v>Porto</c:v>
                </c:pt>
                <c:pt idx="13">
                  <c:v>Santarém</c:v>
                </c:pt>
                <c:pt idx="14">
                  <c:v>Setúbal</c:v>
                </c:pt>
                <c:pt idx="15">
                  <c:v>Viana do Castelo</c:v>
                </c:pt>
                <c:pt idx="16">
                  <c:v>Vila Real</c:v>
                </c:pt>
                <c:pt idx="17">
                  <c:v>Viseu</c:v>
                </c:pt>
                <c:pt idx="18">
                  <c:v>Açores</c:v>
                </c:pt>
                <c:pt idx="19">
                  <c:v>Madeira</c:v>
                </c:pt>
              </c:strCache>
            </c:strRef>
          </c:cat>
          <c:val>
            <c:numRef>
              <c:f>'18ssocial'!$AN$8:$AN$27</c:f>
              <c:numCache>
                <c:formatCode>0.0</c:formatCode>
                <c:ptCount val="20"/>
                <c:pt idx="0">
                  <c:v>97.968974532778105</c:v>
                </c:pt>
                <c:pt idx="1">
                  <c:v>90.168943934267801</c:v>
                </c:pt>
                <c:pt idx="2">
                  <c:v>95.423460837887106</c:v>
                </c:pt>
                <c:pt idx="3">
                  <c:v>96.501213054187204</c:v>
                </c:pt>
                <c:pt idx="4">
                  <c:v>88.548480143326401</c:v>
                </c:pt>
                <c:pt idx="5">
                  <c:v>102.55876087988599</c:v>
                </c:pt>
                <c:pt idx="6">
                  <c:v>90.263170798898102</c:v>
                </c:pt>
                <c:pt idx="7">
                  <c:v>93.9537180076628</c:v>
                </c:pt>
                <c:pt idx="8">
                  <c:v>88.070948602966496</c:v>
                </c:pt>
                <c:pt idx="9">
                  <c:v>97.624749312460295</c:v>
                </c:pt>
                <c:pt idx="10">
                  <c:v>93.8270090146423</c:v>
                </c:pt>
                <c:pt idx="11">
                  <c:v>89.559267578125002</c:v>
                </c:pt>
                <c:pt idx="12">
                  <c:v>92.409506441330805</c:v>
                </c:pt>
                <c:pt idx="13">
                  <c:v>93.002994510694705</c:v>
                </c:pt>
                <c:pt idx="14">
                  <c:v>99.448374020665398</c:v>
                </c:pt>
                <c:pt idx="15">
                  <c:v>99.000822528363003</c:v>
                </c:pt>
                <c:pt idx="16">
                  <c:v>97.737008221375604</c:v>
                </c:pt>
                <c:pt idx="17">
                  <c:v>92.689323461091803</c:v>
                </c:pt>
                <c:pt idx="18">
                  <c:v>69.090667965627503</c:v>
                </c:pt>
                <c:pt idx="19">
                  <c:v>89.341589627959394</c:v>
                </c:pt>
              </c:numCache>
            </c:numRef>
          </c:val>
        </c:ser>
        <c:ser>
          <c:idx val="1"/>
          <c:order val="1"/>
          <c:spPr>
            <a:ln>
              <a:solidFill>
                <a:schemeClr val="bg1">
                  <a:lumMod val="50000"/>
                </a:schemeClr>
              </a:solidFill>
            </a:ln>
          </c:spPr>
          <c:marker>
            <c:symbol val="none"/>
          </c:marker>
          <c:cat>
            <c:strRef>
              <c:f>'18ssocial'!$AM$8:$AM$27</c:f>
              <c:strCache>
                <c:ptCount val="20"/>
                <c:pt idx="0">
                  <c:v>Aveiro</c:v>
                </c:pt>
                <c:pt idx="1">
                  <c:v>Beja</c:v>
                </c:pt>
                <c:pt idx="2">
                  <c:v>Braga</c:v>
                </c:pt>
                <c:pt idx="3">
                  <c:v>Bragança</c:v>
                </c:pt>
                <c:pt idx="4">
                  <c:v>Castelo Branco</c:v>
                </c:pt>
                <c:pt idx="5">
                  <c:v>Coimbra</c:v>
                </c:pt>
                <c:pt idx="6">
                  <c:v>Évora</c:v>
                </c:pt>
                <c:pt idx="7">
                  <c:v>Faro</c:v>
                </c:pt>
                <c:pt idx="8">
                  <c:v>Guarda</c:v>
                </c:pt>
                <c:pt idx="9">
                  <c:v>Leiria</c:v>
                </c:pt>
                <c:pt idx="10">
                  <c:v>Lisboa</c:v>
                </c:pt>
                <c:pt idx="11">
                  <c:v>Portalegre</c:v>
                </c:pt>
                <c:pt idx="12">
                  <c:v>Porto</c:v>
                </c:pt>
                <c:pt idx="13">
                  <c:v>Santarém</c:v>
                </c:pt>
                <c:pt idx="14">
                  <c:v>Setúbal</c:v>
                </c:pt>
                <c:pt idx="15">
                  <c:v>Viana do Castelo</c:v>
                </c:pt>
                <c:pt idx="16">
                  <c:v>Vila Real</c:v>
                </c:pt>
                <c:pt idx="17">
                  <c:v>Viseu</c:v>
                </c:pt>
                <c:pt idx="18">
                  <c:v>Açores</c:v>
                </c:pt>
                <c:pt idx="19">
                  <c:v>Madeira</c:v>
                </c:pt>
              </c:strCache>
            </c:strRef>
          </c:cat>
          <c:val>
            <c:numRef>
              <c:f>'18ssocial'!$AO$8:$AO$27</c:f>
              <c:numCache>
                <c:formatCode>0.0</c:formatCode>
                <c:ptCount val="20"/>
                <c:pt idx="0">
                  <c:v>91.844395438576797</c:v>
                </c:pt>
                <c:pt idx="1">
                  <c:v>91.844395438576797</c:v>
                </c:pt>
                <c:pt idx="2">
                  <c:v>91.844395438576797</c:v>
                </c:pt>
                <c:pt idx="3">
                  <c:v>91.844395438576797</c:v>
                </c:pt>
                <c:pt idx="4">
                  <c:v>91.844395438576797</c:v>
                </c:pt>
                <c:pt idx="5">
                  <c:v>91.844395438576797</c:v>
                </c:pt>
                <c:pt idx="6">
                  <c:v>91.844395438576797</c:v>
                </c:pt>
                <c:pt idx="7">
                  <c:v>91.844395438576797</c:v>
                </c:pt>
                <c:pt idx="8">
                  <c:v>91.844395438576797</c:v>
                </c:pt>
                <c:pt idx="9">
                  <c:v>91.844395438576797</c:v>
                </c:pt>
                <c:pt idx="10">
                  <c:v>91.844395438576797</c:v>
                </c:pt>
                <c:pt idx="11">
                  <c:v>91.844395438576797</c:v>
                </c:pt>
                <c:pt idx="12">
                  <c:v>91.844395438576797</c:v>
                </c:pt>
                <c:pt idx="13">
                  <c:v>91.844395438576797</c:v>
                </c:pt>
                <c:pt idx="14">
                  <c:v>91.844395438576797</c:v>
                </c:pt>
                <c:pt idx="15">
                  <c:v>91.844395438576797</c:v>
                </c:pt>
                <c:pt idx="16">
                  <c:v>91.844395438576797</c:v>
                </c:pt>
                <c:pt idx="17">
                  <c:v>91.844395438576797</c:v>
                </c:pt>
                <c:pt idx="18">
                  <c:v>91.844395438576797</c:v>
                </c:pt>
                <c:pt idx="19">
                  <c:v>91.844395438576797</c:v>
                </c:pt>
              </c:numCache>
            </c:numRef>
          </c:val>
        </c:ser>
        <c:marker val="1"/>
        <c:axId val="94949376"/>
        <c:axId val="94950912"/>
      </c:lineChart>
      <c:catAx>
        <c:axId val="94949376"/>
        <c:scaling>
          <c:orientation val="minMax"/>
        </c:scaling>
        <c:axPos val="b"/>
        <c:numFmt formatCode="General" sourceLinked="1"/>
        <c:tickLblPos val="nextTo"/>
        <c:spPr>
          <a:ln w="9525">
            <a:noFill/>
          </a:ln>
        </c:spPr>
        <c:txPr>
          <a:bodyPr rot="-5400000" vert="horz"/>
          <a:lstStyle/>
          <a:p>
            <a:pPr>
              <a:defRPr sz="700" b="0" i="0" u="none" strike="noStrike" baseline="0">
                <a:solidFill>
                  <a:schemeClr val="accent1"/>
                </a:solidFill>
                <a:latin typeface="Arial"/>
                <a:ea typeface="Arial"/>
                <a:cs typeface="Arial"/>
              </a:defRPr>
            </a:pPr>
            <a:endParaRPr lang="pt-PT"/>
          </a:p>
        </c:txPr>
        <c:crossAx val="94950912"/>
        <c:crosses val="autoZero"/>
        <c:auto val="1"/>
        <c:lblAlgn val="ctr"/>
        <c:lblOffset val="100"/>
        <c:tickLblSkip val="1"/>
        <c:tickMarkSkip val="1"/>
      </c:catAx>
      <c:valAx>
        <c:axId val="94950912"/>
        <c:scaling>
          <c:orientation val="minMax"/>
          <c:min val="50"/>
        </c:scaling>
        <c:axPos val="l"/>
        <c:numFmt formatCode="0.0" sourceLinked="1"/>
        <c:tickLblPos val="none"/>
        <c:spPr>
          <a:ln w="9525">
            <a:noFill/>
          </a:ln>
        </c:spPr>
        <c:crossAx val="94949376"/>
        <c:crosses val="autoZero"/>
        <c:crossBetween val="between"/>
      </c:valAx>
      <c:spPr>
        <a:solidFill>
          <a:srgbClr val="EBF7FF"/>
        </a:solidFill>
        <a:ln w="25400">
          <a:noFill/>
        </a:ln>
      </c:spPr>
    </c:plotArea>
    <c:plotVisOnly val="1"/>
    <c:dispBlanksAs val="gap"/>
  </c:chart>
  <c:spPr>
    <a:solidFill>
      <a:srgbClr val="EBF7FF"/>
    </a:solidFill>
    <a:ln w="9525">
      <a:noFill/>
    </a:ln>
  </c:spPr>
  <c:txPr>
    <a:bodyPr/>
    <a:lstStyle/>
    <a:p>
      <a:pPr>
        <a:defRPr sz="700" b="0" i="0" u="none" strike="noStrike" baseline="0">
          <a:solidFill>
            <a:srgbClr val="333333"/>
          </a:solidFill>
          <a:latin typeface="Arial"/>
          <a:ea typeface="Arial"/>
          <a:cs typeface="Arial"/>
        </a:defRPr>
      </a:pPr>
      <a:endParaRPr lang="pt-PT"/>
    </a:p>
  </c:txPr>
  <c:printSettings>
    <c:headerFooter/>
    <c:pageMargins b="0.75000000000001465" l="0.70000000000000062" r="0.70000000000000062" t="0.75000000000001465" header="0.30000000000000032" footer="0.30000000000000032"/>
    <c:pageSetup paperSize="9" orientation="landscape" horizontalDpi="1200" verticalDpi="1200"/>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c:lang val="pt-PT"/>
  <c:chart>
    <c:title>
      <c:tx>
        <c:rich>
          <a:bodyPr/>
          <a:lstStyle/>
          <a:p>
            <a:pPr>
              <a:defRPr sz="800" b="1" i="0" u="none" strike="noStrike" baseline="0">
                <a:solidFill>
                  <a:schemeClr val="tx2"/>
                </a:solidFill>
                <a:latin typeface="Arial"/>
                <a:ea typeface="Arial"/>
                <a:cs typeface="Arial"/>
              </a:defRPr>
            </a:pPr>
            <a:r>
              <a:rPr lang="pt-PT" baseline="0">
                <a:solidFill>
                  <a:schemeClr val="tx2"/>
                </a:solidFill>
              </a:rPr>
              <a:t>consumidores ...</a:t>
            </a:r>
          </a:p>
        </c:rich>
      </c:tx>
      <c:layout>
        <c:manualLayout>
          <c:xMode val="edge"/>
          <c:yMode val="edge"/>
          <c:x val="0.1337386018237082"/>
          <c:y val="2.7472527472532055E-2"/>
        </c:manualLayout>
      </c:layout>
      <c:spPr>
        <a:noFill/>
        <a:ln w="25400">
          <a:noFill/>
        </a:ln>
      </c:spPr>
    </c:title>
    <c:plotArea>
      <c:layout>
        <c:manualLayout>
          <c:layoutTarget val="inner"/>
          <c:xMode val="edge"/>
          <c:yMode val="edge"/>
          <c:x val="8.5106382978723707E-2"/>
          <c:y val="0.1263736263735977"/>
          <c:w val="0.9027355623100306"/>
          <c:h val="0.60989010989010994"/>
        </c:manualLayout>
      </c:layout>
      <c:lineChart>
        <c:grouping val="standard"/>
        <c:ser>
          <c:idx val="0"/>
          <c:order val="0"/>
          <c:tx>
            <c:v>perp desemp</c:v>
          </c:tx>
          <c:spPr>
            <a:ln w="25400">
              <a:solidFill>
                <a:schemeClr val="bg1">
                  <a:lumMod val="65000"/>
                </a:schemeClr>
              </a:solidFill>
              <a:prstDash val="solid"/>
            </a:ln>
          </c:spPr>
          <c:marker>
            <c:symbol val="none"/>
          </c:marker>
          <c:cat>
            <c:strLit>
              <c:ptCount val="144"/>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strLit>
          </c:cat>
          <c:val>
            <c:numLit>
              <c:formatCode>0.0</c:formatCode>
              <c:ptCount val="144"/>
              <c:pt idx="0">
                <c:v>60.112499999999983</c:v>
              </c:pt>
              <c:pt idx="1">
                <c:v>63.629166666666656</c:v>
              </c:pt>
              <c:pt idx="2">
                <c:v>66.712499999999991</c:v>
              </c:pt>
              <c:pt idx="3">
                <c:v>68.012499999999989</c:v>
              </c:pt>
              <c:pt idx="4">
                <c:v>65.762499999999989</c:v>
              </c:pt>
              <c:pt idx="5">
                <c:v>62.945833333333326</c:v>
              </c:pt>
              <c:pt idx="6">
                <c:v>59.212499999999999</c:v>
              </c:pt>
              <c:pt idx="7">
                <c:v>56.329166666666652</c:v>
              </c:pt>
              <c:pt idx="8">
                <c:v>54.86249999999999</c:v>
              </c:pt>
              <c:pt idx="9">
                <c:v>55.11249999999999</c:v>
              </c:pt>
              <c:pt idx="10">
                <c:v>56.329166666666652</c:v>
              </c:pt>
              <c:pt idx="11">
                <c:v>56.72916666666665</c:v>
              </c:pt>
              <c:pt idx="12">
                <c:v>57.629166666666656</c:v>
              </c:pt>
              <c:pt idx="13">
                <c:v>58.079166666666652</c:v>
              </c:pt>
              <c:pt idx="14">
                <c:v>58.262499999999989</c:v>
              </c:pt>
              <c:pt idx="15">
                <c:v>57.61249999999999</c:v>
              </c:pt>
              <c:pt idx="16">
                <c:v>55.395833333333314</c:v>
              </c:pt>
              <c:pt idx="17">
                <c:v>50.179166666666653</c:v>
              </c:pt>
              <c:pt idx="18">
                <c:v>44.245833333333316</c:v>
              </c:pt>
              <c:pt idx="19">
                <c:v>40.245833333333316</c:v>
              </c:pt>
              <c:pt idx="20">
                <c:v>41.012499999999989</c:v>
              </c:pt>
              <c:pt idx="21">
                <c:v>43.879166666666656</c:v>
              </c:pt>
              <c:pt idx="22">
                <c:v>47.395833333333321</c:v>
              </c:pt>
              <c:pt idx="23">
                <c:v>49.412499999999987</c:v>
              </c:pt>
              <c:pt idx="24">
                <c:v>50.945833333333319</c:v>
              </c:pt>
              <c:pt idx="25">
                <c:v>50.295833333333313</c:v>
              </c:pt>
              <c:pt idx="26">
                <c:v>47.72916666666665</c:v>
              </c:pt>
              <c:pt idx="27">
                <c:v>44.245833333333316</c:v>
              </c:pt>
              <c:pt idx="28">
                <c:v>42.345833333333324</c:v>
              </c:pt>
              <c:pt idx="29">
                <c:v>44.895833333333321</c:v>
              </c:pt>
              <c:pt idx="30">
                <c:v>49.279166666666661</c:v>
              </c:pt>
              <c:pt idx="31">
                <c:v>52.095833333333324</c:v>
              </c:pt>
              <c:pt idx="32">
                <c:v>52.595833333333324</c:v>
              </c:pt>
              <c:pt idx="33">
                <c:v>51.895833333333321</c:v>
              </c:pt>
              <c:pt idx="34">
                <c:v>53.11249999999999</c:v>
              </c:pt>
              <c:pt idx="35">
                <c:v>54.429166666666653</c:v>
              </c:pt>
              <c:pt idx="36">
                <c:v>55.212499999999984</c:v>
              </c:pt>
              <c:pt idx="37">
                <c:v>54.495833333333316</c:v>
              </c:pt>
              <c:pt idx="38">
                <c:v>51.479166666666657</c:v>
              </c:pt>
              <c:pt idx="39">
                <c:v>48.979166666666657</c:v>
              </c:pt>
              <c:pt idx="40">
                <c:v>46.579166666666652</c:v>
              </c:pt>
              <c:pt idx="41">
                <c:v>46.162499999999987</c:v>
              </c:pt>
              <c:pt idx="42">
                <c:v>45.145833333333314</c:v>
              </c:pt>
              <c:pt idx="43">
                <c:v>43.279166666666661</c:v>
              </c:pt>
              <c:pt idx="44">
                <c:v>40.962499999999984</c:v>
              </c:pt>
              <c:pt idx="45">
                <c:v>40.245833333333316</c:v>
              </c:pt>
              <c:pt idx="46">
                <c:v>40.245833333333316</c:v>
              </c:pt>
              <c:pt idx="47">
                <c:v>40.262499999999989</c:v>
              </c:pt>
              <c:pt idx="48">
                <c:v>39.279166666666661</c:v>
              </c:pt>
              <c:pt idx="49">
                <c:v>38.912499999999994</c:v>
              </c:pt>
              <c:pt idx="50">
                <c:v>41.462499999999991</c:v>
              </c:pt>
              <c:pt idx="51">
                <c:v>42.295833333333327</c:v>
              </c:pt>
              <c:pt idx="52">
                <c:v>41.845833333333324</c:v>
              </c:pt>
              <c:pt idx="53">
                <c:v>41.295833333333327</c:v>
              </c:pt>
              <c:pt idx="54">
                <c:v>41.512499999999996</c:v>
              </c:pt>
              <c:pt idx="55">
                <c:v>43.045833333333327</c:v>
              </c:pt>
              <c:pt idx="56">
                <c:v>43.629166666666663</c:v>
              </c:pt>
              <c:pt idx="57">
                <c:v>44.912499999999994</c:v>
              </c:pt>
              <c:pt idx="58">
                <c:v>45.595833333333324</c:v>
              </c:pt>
              <c:pt idx="59">
                <c:v>46.22916666666665</c:v>
              </c:pt>
              <c:pt idx="60">
                <c:v>47.545833333333313</c:v>
              </c:pt>
              <c:pt idx="61">
                <c:v>48.72916666666665</c:v>
              </c:pt>
              <c:pt idx="62">
                <c:v>47.562499999999979</c:v>
              </c:pt>
              <c:pt idx="63">
                <c:v>46.079166666666652</c:v>
              </c:pt>
              <c:pt idx="64">
                <c:v>46.352777777777767</c:v>
              </c:pt>
              <c:pt idx="65">
                <c:v>48.093055555555544</c:v>
              </c:pt>
              <c:pt idx="66">
                <c:v>50.816666666666663</c:v>
              </c:pt>
              <c:pt idx="67">
                <c:v>49.333333333333336</c:v>
              </c:pt>
              <c:pt idx="68">
                <c:v>45.483333333333327</c:v>
              </c:pt>
              <c:pt idx="69">
                <c:v>45.29999999999999</c:v>
              </c:pt>
              <c:pt idx="70">
                <c:v>51.849999999999994</c:v>
              </c:pt>
              <c:pt idx="71">
                <c:v>61.083333333333336</c:v>
              </c:pt>
              <c:pt idx="72">
                <c:v>68.899999999999991</c:v>
              </c:pt>
              <c:pt idx="73">
                <c:v>76.099999999999994</c:v>
              </c:pt>
              <c:pt idx="74">
                <c:v>79.783333333333317</c:v>
              </c:pt>
              <c:pt idx="75">
                <c:v>78.400000000000006</c:v>
              </c:pt>
              <c:pt idx="76">
                <c:v>73.800000000000011</c:v>
              </c:pt>
              <c:pt idx="77">
                <c:v>69.983333333333334</c:v>
              </c:pt>
              <c:pt idx="78">
                <c:v>64.083333333333329</c:v>
              </c:pt>
              <c:pt idx="79">
                <c:v>57.733333333333327</c:v>
              </c:pt>
              <c:pt idx="80">
                <c:v>52.5</c:v>
              </c:pt>
              <c:pt idx="81">
                <c:v>50.25</c:v>
              </c:pt>
              <c:pt idx="82">
                <c:v>51.35</c:v>
              </c:pt>
              <c:pt idx="83">
                <c:v>54.266666666666673</c:v>
              </c:pt>
              <c:pt idx="84">
                <c:v>56.04999999999999</c:v>
              </c:pt>
              <c:pt idx="85">
                <c:v>56.666666666666664</c:v>
              </c:pt>
              <c:pt idx="86">
                <c:v>56.016666666666659</c:v>
              </c:pt>
              <c:pt idx="87">
                <c:v>55.383333333333333</c:v>
              </c:pt>
              <c:pt idx="88">
                <c:v>54.616666666666667</c:v>
              </c:pt>
              <c:pt idx="89">
                <c:v>54.866666666666667</c:v>
              </c:pt>
              <c:pt idx="90">
                <c:v>56.566666666666663</c:v>
              </c:pt>
              <c:pt idx="91">
                <c:v>55.5</c:v>
              </c:pt>
              <c:pt idx="92">
                <c:v>52.483333333333327</c:v>
              </c:pt>
              <c:pt idx="93">
                <c:v>53.733333333333327</c:v>
              </c:pt>
              <c:pt idx="94">
                <c:v>57.099999999999994</c:v>
              </c:pt>
              <c:pt idx="95">
                <c:v>62.266666666666673</c:v>
              </c:pt>
              <c:pt idx="96">
                <c:v>63.316666666666663</c:v>
              </c:pt>
              <c:pt idx="97">
                <c:v>62.1</c:v>
              </c:pt>
              <c:pt idx="98">
                <c:v>60.6</c:v>
              </c:pt>
              <c:pt idx="99">
                <c:v>60.933333333333337</c:v>
              </c:pt>
              <c:pt idx="100">
                <c:v>61.916666666666664</c:v>
              </c:pt>
              <c:pt idx="101">
                <c:v>63.533333333333324</c:v>
              </c:pt>
              <c:pt idx="102">
                <c:v>63.216666666666661</c:v>
              </c:pt>
              <c:pt idx="103">
                <c:v>63.733333333333327</c:v>
              </c:pt>
              <c:pt idx="104">
                <c:v>64.566666666666663</c:v>
              </c:pt>
              <c:pt idx="105">
                <c:v>67.133333333333326</c:v>
              </c:pt>
              <c:pt idx="106">
                <c:v>70.666666666666671</c:v>
              </c:pt>
              <c:pt idx="107">
                <c:v>72.84999999999998</c:v>
              </c:pt>
              <c:pt idx="108">
                <c:v>74.05</c:v>
              </c:pt>
              <c:pt idx="109">
                <c:v>74.483333333333334</c:v>
              </c:pt>
              <c:pt idx="110">
                <c:v>74.466666666666669</c:v>
              </c:pt>
              <c:pt idx="111">
                <c:v>72.816666666666663</c:v>
              </c:pt>
              <c:pt idx="112">
                <c:v>71.533333333333317</c:v>
              </c:pt>
              <c:pt idx="113">
                <c:v>69.849999999999994</c:v>
              </c:pt>
              <c:pt idx="114">
                <c:v>68.983333333333334</c:v>
              </c:pt>
              <c:pt idx="115">
                <c:v>67.2</c:v>
              </c:pt>
              <c:pt idx="116">
                <c:v>67.983333333333334</c:v>
              </c:pt>
              <c:pt idx="117">
                <c:v>70.95</c:v>
              </c:pt>
              <c:pt idx="118">
                <c:v>72.88333333333334</c:v>
              </c:pt>
              <c:pt idx="119">
                <c:v>74.11666666666666</c:v>
              </c:pt>
              <c:pt idx="120">
                <c:v>72.850000000000009</c:v>
              </c:pt>
              <c:pt idx="121">
                <c:v>71.95</c:v>
              </c:pt>
              <c:pt idx="122">
                <c:v>70.683333333333337</c:v>
              </c:pt>
              <c:pt idx="123">
                <c:v>68.983333333333334</c:v>
              </c:pt>
              <c:pt idx="124">
                <c:v>68.550000000000011</c:v>
              </c:pt>
              <c:pt idx="125">
                <c:v>66.95</c:v>
              </c:pt>
              <c:pt idx="126">
                <c:v>63.983333333333341</c:v>
              </c:pt>
              <c:pt idx="127">
                <c:v>58.033333333333331</c:v>
              </c:pt>
              <c:pt idx="128">
                <c:v>50.883333333333333</c:v>
              </c:pt>
              <c:pt idx="129">
                <c:v>46.35</c:v>
              </c:pt>
              <c:pt idx="130">
                <c:v>43.116666666666674</c:v>
              </c:pt>
              <c:pt idx="131">
                <c:v>39.833333333333336</c:v>
              </c:pt>
              <c:pt idx="132">
                <c:v>32.65</c:v>
              </c:pt>
              <c:pt idx="133">
                <c:v>24.883333333333336</c:v>
              </c:pt>
              <c:pt idx="134">
                <c:v>22.150000000000002</c:v>
              </c:pt>
              <c:pt idx="135">
                <c:v>22.25</c:v>
              </c:pt>
              <c:pt idx="136">
                <c:v>21.766666666666666</c:v>
              </c:pt>
              <c:pt idx="137">
                <c:v>16.816666666666666</c:v>
              </c:pt>
              <c:pt idx="138">
                <c:v>13.066666666666668</c:v>
              </c:pt>
              <c:pt idx="139">
                <c:v>12.5</c:v>
              </c:pt>
              <c:pt idx="140">
                <c:v>13.416666666666666</c:v>
              </c:pt>
              <c:pt idx="141">
                <c:v>14.199999999999998</c:v>
              </c:pt>
              <c:pt idx="142">
                <c:v>12.816666666666665</c:v>
              </c:pt>
              <c:pt idx="143">
                <c:v>13.666666666666666</c:v>
              </c:pt>
            </c:numLit>
          </c:val>
        </c:ser>
        <c:ser>
          <c:idx val="1"/>
          <c:order val="1"/>
          <c:tx>
            <c:v>iconfianca</c:v>
          </c:tx>
          <c:spPr>
            <a:ln w="25400">
              <a:solidFill>
                <a:schemeClr val="accent2"/>
              </a:solidFill>
              <a:prstDash val="solid"/>
            </a:ln>
          </c:spPr>
          <c:marker>
            <c:symbol val="none"/>
          </c:marker>
          <c:cat>
            <c:strLit>
              <c:ptCount val="144"/>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strLit>
          </c:cat>
          <c:val>
            <c:numLit>
              <c:formatCode>0.0</c:formatCode>
              <c:ptCount val="144"/>
              <c:pt idx="0">
                <c:v>-36.239583333333329</c:v>
              </c:pt>
              <c:pt idx="1">
                <c:v>-37.539583333333326</c:v>
              </c:pt>
              <c:pt idx="2">
                <c:v>-39.53125</c:v>
              </c:pt>
              <c:pt idx="3">
                <c:v>-40.222916666666663</c:v>
              </c:pt>
              <c:pt idx="4">
                <c:v>-39.418749999999996</c:v>
              </c:pt>
              <c:pt idx="5">
                <c:v>-37.381250000000001</c:v>
              </c:pt>
              <c:pt idx="6">
                <c:v>-35.293749999999996</c:v>
              </c:pt>
              <c:pt idx="7">
                <c:v>-33.797916666666659</c:v>
              </c:pt>
              <c:pt idx="8">
                <c:v>-32.797916666666666</c:v>
              </c:pt>
              <c:pt idx="9">
                <c:v>-30.327083333333331</c:v>
              </c:pt>
              <c:pt idx="10">
                <c:v>-29.356249999999999</c:v>
              </c:pt>
              <c:pt idx="11">
                <c:v>-28.485416666666662</c:v>
              </c:pt>
              <c:pt idx="12">
                <c:v>-29.993749999999995</c:v>
              </c:pt>
              <c:pt idx="13">
                <c:v>-30.02291666666666</c:v>
              </c:pt>
              <c:pt idx="14">
                <c:v>-30.268749999999994</c:v>
              </c:pt>
              <c:pt idx="15">
                <c:v>-30.768749999999994</c:v>
              </c:pt>
              <c:pt idx="16">
                <c:v>-30.706249999999994</c:v>
              </c:pt>
              <c:pt idx="17">
                <c:v>-29.318749999999994</c:v>
              </c:pt>
              <c:pt idx="18">
                <c:v>-27.193749999999994</c:v>
              </c:pt>
              <c:pt idx="19">
                <c:v>-25.756249999999998</c:v>
              </c:pt>
              <c:pt idx="20">
                <c:v>-25.877083333333331</c:v>
              </c:pt>
              <c:pt idx="21">
                <c:v>-27.085416666666664</c:v>
              </c:pt>
              <c:pt idx="22">
                <c:v>-28.668749999999992</c:v>
              </c:pt>
              <c:pt idx="23">
                <c:v>-30.164583333333326</c:v>
              </c:pt>
              <c:pt idx="24">
                <c:v>-30.822916666666657</c:v>
              </c:pt>
              <c:pt idx="25">
                <c:v>-30.281249999999996</c:v>
              </c:pt>
              <c:pt idx="26">
                <c:v>-28.243749999999995</c:v>
              </c:pt>
              <c:pt idx="27">
                <c:v>-25.668749999999992</c:v>
              </c:pt>
              <c:pt idx="28">
                <c:v>-24.389583333333331</c:v>
              </c:pt>
              <c:pt idx="29">
                <c:v>-27.602083333333329</c:v>
              </c:pt>
              <c:pt idx="30">
                <c:v>-32.056249999999999</c:v>
              </c:pt>
              <c:pt idx="31">
                <c:v>-35.702083333333327</c:v>
              </c:pt>
              <c:pt idx="32">
                <c:v>-35.910416666666663</c:v>
              </c:pt>
              <c:pt idx="33">
                <c:v>-35.272916666666667</c:v>
              </c:pt>
              <c:pt idx="34">
                <c:v>-34.977083333333326</c:v>
              </c:pt>
              <c:pt idx="35">
                <c:v>-34.947916666666657</c:v>
              </c:pt>
              <c:pt idx="36">
                <c:v>-35.168749999999996</c:v>
              </c:pt>
              <c:pt idx="37">
                <c:v>-34.039583333333333</c:v>
              </c:pt>
              <c:pt idx="38">
                <c:v>-31.785416666666666</c:v>
              </c:pt>
              <c:pt idx="39">
                <c:v>-30.131249999999998</c:v>
              </c:pt>
              <c:pt idx="40">
                <c:v>-29.806249999999995</c:v>
              </c:pt>
              <c:pt idx="41">
                <c:v>-30.181249999999995</c:v>
              </c:pt>
              <c:pt idx="42">
                <c:v>-29.764583333333331</c:v>
              </c:pt>
              <c:pt idx="43">
                <c:v>-28.02291666666666</c:v>
              </c:pt>
              <c:pt idx="44">
                <c:v>-25.864583333333332</c:v>
              </c:pt>
              <c:pt idx="45">
                <c:v>-24.643749999999997</c:v>
              </c:pt>
              <c:pt idx="46">
                <c:v>-24.952083333333331</c:v>
              </c:pt>
              <c:pt idx="47">
                <c:v>-25.010416666666668</c:v>
              </c:pt>
              <c:pt idx="48">
                <c:v>-25.331250000000001</c:v>
              </c:pt>
              <c:pt idx="49">
                <c:v>-25.393750000000001</c:v>
              </c:pt>
              <c:pt idx="50">
                <c:v>-27.193749999999998</c:v>
              </c:pt>
              <c:pt idx="51">
                <c:v>-27.40625</c:v>
              </c:pt>
              <c:pt idx="52">
                <c:v>-27.014583333333331</c:v>
              </c:pt>
              <c:pt idx="53">
                <c:v>-26.847916666666663</c:v>
              </c:pt>
              <c:pt idx="54">
                <c:v>-27.189583333333331</c:v>
              </c:pt>
              <c:pt idx="55">
                <c:v>-28.572916666666668</c:v>
              </c:pt>
              <c:pt idx="56">
                <c:v>-29.514583333333331</c:v>
              </c:pt>
              <c:pt idx="57">
                <c:v>-30.772916666666664</c:v>
              </c:pt>
              <c:pt idx="58">
                <c:v>-31.893749999999994</c:v>
              </c:pt>
              <c:pt idx="59">
                <c:v>-33.239583333333329</c:v>
              </c:pt>
              <c:pt idx="60">
                <c:v>-35.439583333333324</c:v>
              </c:pt>
              <c:pt idx="61">
                <c:v>-36.52291666666666</c:v>
              </c:pt>
              <c:pt idx="62">
                <c:v>-36.918749999999996</c:v>
              </c:pt>
              <c:pt idx="63">
                <c:v>-35.77708333333333</c:v>
              </c:pt>
              <c:pt idx="64">
                <c:v>-35.298611111111107</c:v>
              </c:pt>
              <c:pt idx="65">
                <c:v>-37.486805555555556</c:v>
              </c:pt>
              <c:pt idx="66">
                <c:v>-40.291666666666664</c:v>
              </c:pt>
              <c:pt idx="67">
                <c:v>-40.491666666666667</c:v>
              </c:pt>
              <c:pt idx="68">
                <c:v>-36.5</c:v>
              </c:pt>
              <c:pt idx="69">
                <c:v>-35.287500000000001</c:v>
              </c:pt>
              <c:pt idx="70">
                <c:v>-37.529166666666669</c:v>
              </c:pt>
              <c:pt idx="71">
                <c:v>-42.662500000000001</c:v>
              </c:pt>
              <c:pt idx="72">
                <c:v>-46.0625</c:v>
              </c:pt>
              <c:pt idx="73">
                <c:v>-49.995833333333337</c:v>
              </c:pt>
              <c:pt idx="74">
                <c:v>-51.020833333333336</c:v>
              </c:pt>
              <c:pt idx="75">
                <c:v>-49.458333333333336</c:v>
              </c:pt>
              <c:pt idx="76">
                <c:v>-46.212500000000006</c:v>
              </c:pt>
              <c:pt idx="77">
                <c:v>-43.454166666666673</c:v>
              </c:pt>
              <c:pt idx="78">
                <c:v>-39.333333333333336</c:v>
              </c:pt>
              <c:pt idx="79">
                <c:v>-34.333333333333329</c:v>
              </c:pt>
              <c:pt idx="80">
                <c:v>-29.487500000000001</c:v>
              </c:pt>
              <c:pt idx="81">
                <c:v>-27</c:v>
              </c:pt>
              <c:pt idx="82">
                <c:v>-27.350000000000005</c:v>
              </c:pt>
              <c:pt idx="83">
                <c:v>-30.037500000000005</c:v>
              </c:pt>
              <c:pt idx="84">
                <c:v>-32.266666666666673</c:v>
              </c:pt>
              <c:pt idx="85">
                <c:v>-34.37916666666667</c:v>
              </c:pt>
              <c:pt idx="86">
                <c:v>-37.024999999999999</c:v>
              </c:pt>
              <c:pt idx="87">
                <c:v>-36.670833333333327</c:v>
              </c:pt>
              <c:pt idx="88">
                <c:v>-38.324999999999996</c:v>
              </c:pt>
              <c:pt idx="89">
                <c:v>-40.083333333333336</c:v>
              </c:pt>
              <c:pt idx="90">
                <c:v>-41.958333333333336</c:v>
              </c:pt>
              <c:pt idx="91">
                <c:v>-40.354166666666664</c:v>
              </c:pt>
              <c:pt idx="92">
                <c:v>-37.424999999999997</c:v>
              </c:pt>
              <c:pt idx="93">
                <c:v>-40.012499999999996</c:v>
              </c:pt>
              <c:pt idx="94">
                <c:v>-44.875</c:v>
              </c:pt>
              <c:pt idx="95">
                <c:v>-50.158333333333331</c:v>
              </c:pt>
              <c:pt idx="96">
                <c:v>-50.641666666666673</c:v>
              </c:pt>
              <c:pt idx="97">
                <c:v>-49.066666666666663</c:v>
              </c:pt>
              <c:pt idx="98">
                <c:v>-48.404166666666669</c:v>
              </c:pt>
              <c:pt idx="99">
                <c:v>-49.470833333333331</c:v>
              </c:pt>
              <c:pt idx="100">
                <c:v>-50.274999999999999</c:v>
              </c:pt>
              <c:pt idx="101">
                <c:v>-50.666666666666657</c:v>
              </c:pt>
              <c:pt idx="102">
                <c:v>-49.120833333333337</c:v>
              </c:pt>
              <c:pt idx="103">
                <c:v>-49.129166666666663</c:v>
              </c:pt>
              <c:pt idx="104">
                <c:v>-50.8125</c:v>
              </c:pt>
              <c:pt idx="105">
                <c:v>-52.954166666666673</c:v>
              </c:pt>
              <c:pt idx="106">
                <c:v>-55.954166666666673</c:v>
              </c:pt>
              <c:pt idx="107">
                <c:v>-56.795833333333327</c:v>
              </c:pt>
              <c:pt idx="108">
                <c:v>-57.054166666666667</c:v>
              </c:pt>
              <c:pt idx="109">
                <c:v>-55.787500000000001</c:v>
              </c:pt>
              <c:pt idx="110">
                <c:v>-54.491666666666674</c:v>
              </c:pt>
              <c:pt idx="111">
                <c:v>-53.329166666666673</c:v>
              </c:pt>
              <c:pt idx="112">
                <c:v>-52.604166666666664</c:v>
              </c:pt>
              <c:pt idx="113">
                <c:v>-51.537500000000001</c:v>
              </c:pt>
              <c:pt idx="114">
                <c:v>-50.375</c:v>
              </c:pt>
              <c:pt idx="115">
                <c:v>-49.225000000000001</c:v>
              </c:pt>
              <c:pt idx="116">
                <c:v>-51.445833333333333</c:v>
              </c:pt>
              <c:pt idx="117">
                <c:v>-55.279166666666669</c:v>
              </c:pt>
              <c:pt idx="118">
                <c:v>-58.966666666666669</c:v>
              </c:pt>
              <c:pt idx="119">
                <c:v>-59.766666666666673</c:v>
              </c:pt>
              <c:pt idx="120">
                <c:v>-58.662500000000001</c:v>
              </c:pt>
              <c:pt idx="121">
                <c:v>-56.329166666666673</c:v>
              </c:pt>
              <c:pt idx="122">
                <c:v>-55.341666666666669</c:v>
              </c:pt>
              <c:pt idx="123">
                <c:v>-54.179166666666667</c:v>
              </c:pt>
              <c:pt idx="124">
                <c:v>-54.99583333333333</c:v>
              </c:pt>
              <c:pt idx="125">
                <c:v>-53.875</c:v>
              </c:pt>
              <c:pt idx="126">
                <c:v>-52.733333333333327</c:v>
              </c:pt>
              <c:pt idx="127">
                <c:v>-49.012499999999996</c:v>
              </c:pt>
              <c:pt idx="128">
                <c:v>-45.279166666666669</c:v>
              </c:pt>
              <c:pt idx="129">
                <c:v>-42.833333333333336</c:v>
              </c:pt>
              <c:pt idx="130">
                <c:v>-41.824999999999996</c:v>
              </c:pt>
              <c:pt idx="131">
                <c:v>-40.4375</c:v>
              </c:pt>
              <c:pt idx="132">
                <c:v>-36.6875</c:v>
              </c:pt>
              <c:pt idx="133">
                <c:v>-32.56666666666667</c:v>
              </c:pt>
              <c:pt idx="134">
                <c:v>-30.733333333333334</c:v>
              </c:pt>
              <c:pt idx="135">
                <c:v>-30.258333333333336</c:v>
              </c:pt>
              <c:pt idx="136">
                <c:v>-29.387500000000003</c:v>
              </c:pt>
              <c:pt idx="137">
                <c:v>-27.616666666666671</c:v>
              </c:pt>
              <c:pt idx="138">
                <c:v>-25.324999999999999</c:v>
              </c:pt>
              <c:pt idx="139">
                <c:v>-25.5</c:v>
              </c:pt>
              <c:pt idx="140">
                <c:v>-24.595833333333331</c:v>
              </c:pt>
              <c:pt idx="141">
                <c:v>-23.991666666666664</c:v>
              </c:pt>
              <c:pt idx="142">
                <c:v>-22.270833333333332</c:v>
              </c:pt>
              <c:pt idx="143">
                <c:v>-22.345833333333331</c:v>
              </c:pt>
            </c:numLit>
          </c:val>
        </c:ser>
        <c:marker val="1"/>
        <c:axId val="95181056"/>
        <c:axId val="95211520"/>
      </c:lineChart>
      <c:catAx>
        <c:axId val="95181056"/>
        <c:scaling>
          <c:orientation val="minMax"/>
        </c:scaling>
        <c:axPos val="b"/>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95211520"/>
        <c:crosses val="autoZero"/>
        <c:auto val="1"/>
        <c:lblAlgn val="ctr"/>
        <c:lblOffset val="100"/>
        <c:tickLblSkip val="6"/>
        <c:tickMarkSkip val="1"/>
      </c:catAx>
      <c:valAx>
        <c:axId val="95211520"/>
        <c:scaling>
          <c:orientation val="minMax"/>
          <c:max val="85"/>
          <c:min val="-75"/>
        </c:scaling>
        <c:axPos val="l"/>
        <c:numFmt formatCode="0" sourceLinked="0"/>
        <c:maj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95181056"/>
        <c:crosses val="autoZero"/>
        <c:crossBetween val="between"/>
        <c:majorUnit val="40"/>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c:lang val="pt-P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indicador de clima económico</a:t>
            </a:r>
            <a:endParaRPr lang="pt-PT" sz="1000" b="1" i="0" u="none" strike="noStrike" baseline="0">
              <a:solidFill>
                <a:schemeClr val="tx2"/>
              </a:solidFill>
              <a:latin typeface="Arial"/>
              <a:cs typeface="Arial"/>
            </a:endParaRPr>
          </a:p>
          <a:p>
            <a:pPr>
              <a:defRPr sz="800" b="0" i="0" u="none" strike="noStrike" baseline="0">
                <a:solidFill>
                  <a:schemeClr val="tx2"/>
                </a:solidFill>
                <a:latin typeface="Arial"/>
                <a:ea typeface="Arial"/>
                <a:cs typeface="Arial"/>
              </a:defRPr>
            </a:pPr>
            <a:r>
              <a:rPr lang="pt-PT" sz="700" b="0" i="0" u="none" strike="noStrike" baseline="0">
                <a:solidFill>
                  <a:schemeClr val="tx2"/>
                </a:solidFill>
                <a:latin typeface="Arial"/>
                <a:cs typeface="Arial"/>
              </a:rPr>
              <a:t>(sre/mm3m/%)</a:t>
            </a:r>
          </a:p>
        </c:rich>
      </c:tx>
      <c:layout>
        <c:manualLayout>
          <c:xMode val="edge"/>
          <c:yMode val="edge"/>
          <c:x val="0.25825891524038536"/>
          <c:y val="2.6881720430107652E-2"/>
        </c:manualLayout>
      </c:layout>
      <c:spPr>
        <a:noFill/>
        <a:ln w="25400">
          <a:noFill/>
        </a:ln>
      </c:spPr>
    </c:title>
    <c:plotArea>
      <c:layout>
        <c:manualLayout>
          <c:layoutTarget val="inner"/>
          <c:xMode val="edge"/>
          <c:yMode val="edge"/>
          <c:x val="6.8862376120380514E-2"/>
          <c:y val="0.1612911694134819"/>
          <c:w val="0.91916302038942677"/>
          <c:h val="0.57527220387774058"/>
        </c:manualLayout>
      </c:layout>
      <c:lineChart>
        <c:grouping val="standard"/>
        <c:ser>
          <c:idx val="0"/>
          <c:order val="0"/>
          <c:tx>
            <c:v>Clima</c:v>
          </c:tx>
          <c:spPr>
            <a:ln w="25400">
              <a:solidFill>
                <a:schemeClr val="accent2"/>
              </a:solidFill>
              <a:prstDash val="solid"/>
            </a:ln>
          </c:spPr>
          <c:marker>
            <c:symbol val="none"/>
          </c:marker>
          <c:dLbls>
            <c:delete val="1"/>
          </c:dLbls>
          <c:cat>
            <c:strLit>
              <c:ptCount val="157"/>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 </c:v>
              </c:pt>
              <c:pt idx="145">
                <c:v> </c:v>
              </c:pt>
              <c:pt idx="146">
                <c:v> </c:v>
              </c:pt>
              <c:pt idx="147">
                <c:v> </c:v>
              </c:pt>
              <c:pt idx="148">
                <c:v> </c:v>
              </c:pt>
              <c:pt idx="149">
                <c:v> </c:v>
              </c:pt>
              <c:pt idx="150">
                <c:v> </c:v>
              </c:pt>
              <c:pt idx="151">
                <c:v> </c:v>
              </c:pt>
              <c:pt idx="152">
                <c:v> </c:v>
              </c:pt>
              <c:pt idx="153">
                <c:v> </c:v>
              </c:pt>
              <c:pt idx="154">
                <c:v> </c:v>
              </c:pt>
              <c:pt idx="155">
                <c:v> </c:v>
              </c:pt>
              <c:pt idx="156">
                <c:v> </c:v>
              </c:pt>
            </c:strLit>
          </c:cat>
          <c:val>
            <c:numLit>
              <c:formatCode>0.0</c:formatCode>
              <c:ptCount val="144"/>
              <c:pt idx="0">
                <c:v>-0.43720572297931204</c:v>
              </c:pt>
              <c:pt idx="1">
                <c:v>-0.28119826316779473</c:v>
              </c:pt>
              <c:pt idx="2">
                <c:v>-0.42600298204456993</c:v>
              </c:pt>
              <c:pt idx="3">
                <c:v>-0.36487613920010364</c:v>
              </c:pt>
              <c:pt idx="4">
                <c:v>-0.60790972430154711</c:v>
              </c:pt>
              <c:pt idx="5">
                <c:v>-0.52496515675542754</c:v>
              </c:pt>
              <c:pt idx="6">
                <c:v>-0.4497607326899567</c:v>
              </c:pt>
              <c:pt idx="7">
                <c:v>-0.17675654465658003</c:v>
              </c:pt>
              <c:pt idx="8">
                <c:v>5.1553988183104804E-2</c:v>
              </c:pt>
              <c:pt idx="9">
                <c:v>0.35281637329740367</c:v>
              </c:pt>
              <c:pt idx="10">
                <c:v>0.4514737672219018</c:v>
              </c:pt>
              <c:pt idx="11">
                <c:v>0.46609904027345839</c:v>
              </c:pt>
              <c:pt idx="12">
                <c:v>0.3700124696294117</c:v>
              </c:pt>
              <c:pt idx="13">
                <c:v>0.34032012468879025</c:v>
              </c:pt>
              <c:pt idx="14">
                <c:v>0.37130121985939157</c:v>
              </c:pt>
              <c:pt idx="15">
                <c:v>0.53988629713149983</c:v>
              </c:pt>
              <c:pt idx="16">
                <c:v>0.85298829671725374</c:v>
              </c:pt>
              <c:pt idx="17">
                <c:v>1.0522881364011674</c:v>
              </c:pt>
              <c:pt idx="18">
                <c:v>1.1646411316557292</c:v>
              </c:pt>
              <c:pt idx="19">
                <c:v>1.2002470547132231</c:v>
              </c:pt>
              <c:pt idx="20">
                <c:v>1.2366623077967345</c:v>
              </c:pt>
              <c:pt idx="21">
                <c:v>1.1603566862118289</c:v>
              </c:pt>
              <c:pt idx="22">
                <c:v>0.91863989641609634</c:v>
              </c:pt>
              <c:pt idx="23">
                <c:v>0.68526782172722034</c:v>
              </c:pt>
              <c:pt idx="24">
                <c:v>0.61306756865729739</c:v>
              </c:pt>
              <c:pt idx="25">
                <c:v>0.69735309528890443</c:v>
              </c:pt>
              <c:pt idx="26">
                <c:v>0.86351363865234099</c:v>
              </c:pt>
              <c:pt idx="27">
                <c:v>0.8914591615218318</c:v>
              </c:pt>
              <c:pt idx="28">
                <c:v>0.86439247187318369</c:v>
              </c:pt>
              <c:pt idx="29">
                <c:v>0.68601630101185374</c:v>
              </c:pt>
              <c:pt idx="30">
                <c:v>0.37402323651634528</c:v>
              </c:pt>
              <c:pt idx="31">
                <c:v>0.19309106360153386</c:v>
              </c:pt>
              <c:pt idx="32">
                <c:v>0.11998517323967578</c:v>
              </c:pt>
              <c:pt idx="33">
                <c:v>0.27764142909663514</c:v>
              </c:pt>
              <c:pt idx="34">
                <c:v>0.18110174112474753</c:v>
              </c:pt>
              <c:pt idx="35">
                <c:v>0.2913598085060769</c:v>
              </c:pt>
              <c:pt idx="36">
                <c:v>0.25949642221115443</c:v>
              </c:pt>
              <c:pt idx="37">
                <c:v>0.51368753190890715</c:v>
              </c:pt>
              <c:pt idx="38">
                <c:v>0.40552074019689405</c:v>
              </c:pt>
              <c:pt idx="39">
                <c:v>0.56108390653204243</c:v>
              </c:pt>
              <c:pt idx="40">
                <c:v>0.44244449210136211</c:v>
              </c:pt>
              <c:pt idx="41">
                <c:v>0.75310200534327676</c:v>
              </c:pt>
              <c:pt idx="42">
                <c:v>0.84357766972304249</c:v>
              </c:pt>
              <c:pt idx="43">
                <c:v>0.99440649245372337</c:v>
              </c:pt>
              <c:pt idx="44">
                <c:v>0.98304232660794311</c:v>
              </c:pt>
              <c:pt idx="45">
                <c:v>1.1429780371204217</c:v>
              </c:pt>
              <c:pt idx="46">
                <c:v>1.1535258102410975</c:v>
              </c:pt>
              <c:pt idx="47">
                <c:v>0.96950982263768959</c:v>
              </c:pt>
              <c:pt idx="48">
                <c:v>0.81335950396296719</c:v>
              </c:pt>
              <c:pt idx="49">
                <c:v>0.8927682131465805</c:v>
              </c:pt>
              <c:pt idx="50">
                <c:v>1.1649833803941343</c:v>
              </c:pt>
              <c:pt idx="51">
                <c:v>1.3132560662947521</c:v>
              </c:pt>
              <c:pt idx="52">
                <c:v>1.4614678365663716</c:v>
              </c:pt>
              <c:pt idx="53">
                <c:v>1.5187633365165167</c:v>
              </c:pt>
              <c:pt idx="54">
                <c:v>1.3981675720359197</c:v>
              </c:pt>
              <c:pt idx="55">
                <c:v>1.3994141988179072</c:v>
              </c:pt>
              <c:pt idx="56">
                <c:v>1.415411174138576</c:v>
              </c:pt>
              <c:pt idx="57">
                <c:v>1.506666756995819</c:v>
              </c:pt>
              <c:pt idx="58">
                <c:v>1.4578415087425893</c:v>
              </c:pt>
              <c:pt idx="59">
                <c:v>1.3318126208972845</c:v>
              </c:pt>
              <c:pt idx="60">
                <c:v>1.2712362032447977</c:v>
              </c:pt>
              <c:pt idx="61">
                <c:v>1.2585345653919755</c:v>
              </c:pt>
              <c:pt idx="62">
                <c:v>1.4468385650195026</c:v>
              </c:pt>
              <c:pt idx="63">
                <c:v>1.4917776762726151</c:v>
              </c:pt>
              <c:pt idx="64">
                <c:v>1.4525310163490437</c:v>
              </c:pt>
              <c:pt idx="65">
                <c:v>1.0608209273543676</c:v>
              </c:pt>
              <c:pt idx="66">
                <c:v>0.75341174724136828</c:v>
              </c:pt>
              <c:pt idx="67">
                <c:v>0.58394260758814431</c:v>
              </c:pt>
              <c:pt idx="68">
                <c:v>0.50571809396436751</c:v>
              </c:pt>
              <c:pt idx="69">
                <c:v>0.20420333338809216</c:v>
              </c:pt>
              <c:pt idx="70">
                <c:v>-0.48948507043374834</c:v>
              </c:pt>
              <c:pt idx="71">
                <c:v>-1.1869854807084801</c:v>
              </c:pt>
              <c:pt idx="72">
                <c:v>-1.6817170693355876</c:v>
              </c:pt>
              <c:pt idx="73">
                <c:v>-2.050726526823452</c:v>
              </c:pt>
              <c:pt idx="74">
                <c:v>-2.1392211126623351</c:v>
              </c:pt>
              <c:pt idx="75">
                <c:v>-2.1612458575328781</c:v>
              </c:pt>
              <c:pt idx="76">
                <c:v>-1.7736057544677604</c:v>
              </c:pt>
              <c:pt idx="77">
                <c:v>-1.4240623541044803</c:v>
              </c:pt>
              <c:pt idx="78">
                <c:v>-1.0157326813544507</c:v>
              </c:pt>
              <c:pt idx="79">
                <c:v>-0.59822071709446611</c:v>
              </c:pt>
              <c:pt idx="80">
                <c:v>-0.24464339786313577</c:v>
              </c:pt>
              <c:pt idx="81">
                <c:v>8.4139749790178991E-2</c:v>
              </c:pt>
              <c:pt idx="82">
                <c:v>2.2935162835436597E-2</c:v>
              </c:pt>
              <c:pt idx="83">
                <c:v>-9.1406392636237885E-2</c:v>
              </c:pt>
              <c:pt idx="84">
                <c:v>-0.2352877884801815</c:v>
              </c:pt>
              <c:pt idx="85">
                <c:v>-0.29868227363964406</c:v>
              </c:pt>
              <c:pt idx="86">
                <c:v>-0.18161039802561535</c:v>
              </c:pt>
              <c:pt idx="87">
                <c:v>-6.2505074885053913E-4</c:v>
              </c:pt>
              <c:pt idx="88">
                <c:v>0.19241261071388308</c:v>
              </c:pt>
              <c:pt idx="89">
                <c:v>0.26193767377769711</c:v>
              </c:pt>
              <c:pt idx="90">
                <c:v>0.1913671293319161</c:v>
              </c:pt>
              <c:pt idx="91">
                <c:v>0.17053321065432694</c:v>
              </c:pt>
              <c:pt idx="92">
                <c:v>0.17286318086929056</c:v>
              </c:pt>
              <c:pt idx="93">
                <c:v>-3.037019735336946E-2</c:v>
              </c:pt>
              <c:pt idx="94">
                <c:v>-0.29908411419330566</c:v>
              </c:pt>
              <c:pt idx="95">
                <c:v>-0.7761571525835218</c:v>
              </c:pt>
              <c:pt idx="96">
                <c:v>-0.95056204132850408</c:v>
              </c:pt>
              <c:pt idx="97">
                <c:v>-1.1084777694119086</c:v>
              </c:pt>
              <c:pt idx="98">
                <c:v>-1.1647105275079344</c:v>
              </c:pt>
              <c:pt idx="99">
                <c:v>-1.3804150804405624</c:v>
              </c:pt>
              <c:pt idx="100">
                <c:v>-1.568346774035263</c:v>
              </c:pt>
              <c:pt idx="101">
                <c:v>-1.7200988219121072</c:v>
              </c:pt>
              <c:pt idx="102">
                <c:v>-1.863070900856709</c:v>
              </c:pt>
              <c:pt idx="103">
                <c:v>-1.9984707849330676</c:v>
              </c:pt>
              <c:pt idx="104">
                <c:v>-2.2168033899014565</c:v>
              </c:pt>
              <c:pt idx="105">
                <c:v>-2.4689907863361702</c:v>
              </c:pt>
              <c:pt idx="106">
                <c:v>-2.9109332629081401</c:v>
              </c:pt>
              <c:pt idx="107">
                <c:v>-3.3358437222677506</c:v>
              </c:pt>
              <c:pt idx="108">
                <c:v>-3.6128796217538977</c:v>
              </c:pt>
              <c:pt idx="109">
                <c:v>-3.7521103238452866</c:v>
              </c:pt>
              <c:pt idx="110">
                <c:v>-3.7216074785100028</c:v>
              </c:pt>
              <c:pt idx="111">
                <c:v>-3.6223501895862347</c:v>
              </c:pt>
              <c:pt idx="112">
                <c:v>-3.583598531597787</c:v>
              </c:pt>
              <c:pt idx="113">
                <c:v>-3.4204513081800432</c:v>
              </c:pt>
              <c:pt idx="114">
                <c:v>-3.3409566141330753</c:v>
              </c:pt>
              <c:pt idx="115">
                <c:v>-3.0650879248284757</c:v>
              </c:pt>
              <c:pt idx="116">
                <c:v>-3.232042717549541</c:v>
              </c:pt>
              <c:pt idx="117">
                <c:v>-3.5614584483413343</c:v>
              </c:pt>
              <c:pt idx="118">
                <c:v>-3.8646117509855458</c:v>
              </c:pt>
              <c:pt idx="119">
                <c:v>-3.941282421617688</c:v>
              </c:pt>
              <c:pt idx="120">
                <c:v>-3.8567181936774277</c:v>
              </c:pt>
              <c:pt idx="121">
                <c:v>-3.7663420267119827</c:v>
              </c:pt>
              <c:pt idx="122">
                <c:v>-3.4378337410309214</c:v>
              </c:pt>
              <c:pt idx="123">
                <c:v>-3.1490660130782069</c:v>
              </c:pt>
              <c:pt idx="124">
                <c:v>-2.8241430971080761</c:v>
              </c:pt>
              <c:pt idx="125">
                <c:v>-2.5761743152387222</c:v>
              </c:pt>
              <c:pt idx="126">
                <c:v>-2.2898089340978358</c:v>
              </c:pt>
              <c:pt idx="127">
                <c:v>-1.8543133849182176</c:v>
              </c:pt>
              <c:pt idx="128">
                <c:v>-1.5398340655769296</c:v>
              </c:pt>
              <c:pt idx="129">
                <c:v>-1.2836505101162008</c:v>
              </c:pt>
              <c:pt idx="130">
                <c:v>-1.1451453955072386</c:v>
              </c:pt>
              <c:pt idx="131">
                <c:v>-0.98253265665407363</c:v>
              </c:pt>
              <c:pt idx="132">
                <c:v>-0.71657836669434127</c:v>
              </c:pt>
              <c:pt idx="133">
                <c:v>-0.47682229337066528</c:v>
              </c:pt>
              <c:pt idx="134">
                <c:v>-0.21605506355311077</c:v>
              </c:pt>
              <c:pt idx="135">
                <c:v>-5.6845553343028155E-2</c:v>
              </c:pt>
              <c:pt idx="136">
                <c:v>0.17456887167602592</c:v>
              </c:pt>
              <c:pt idx="137">
                <c:v>0.40351642784355096</c:v>
              </c:pt>
              <c:pt idx="138">
                <c:v>0.59053561970913071</c:v>
              </c:pt>
              <c:pt idx="139">
                <c:v>0.65409168784410132</c:v>
              </c:pt>
              <c:pt idx="140">
                <c:v>0.59018895397365945</c:v>
              </c:pt>
              <c:pt idx="141">
                <c:v>0.61074225138676574</c:v>
              </c:pt>
              <c:pt idx="142">
                <c:v>0.42667441072305973</c:v>
              </c:pt>
              <c:pt idx="143">
                <c:v>0.22346092572920162</c:v>
              </c:pt>
            </c:numLit>
          </c:val>
        </c:ser>
        <c:dLbls>
          <c:showSerName val="1"/>
        </c:dLbls>
        <c:marker val="1"/>
        <c:axId val="97389568"/>
        <c:axId val="97420416"/>
      </c:lineChart>
      <c:catAx>
        <c:axId val="97389568"/>
        <c:scaling>
          <c:orientation val="minMax"/>
        </c:scaling>
        <c:axPos val="b"/>
        <c:title>
          <c:tx>
            <c:rich>
              <a:bodyPr/>
              <a:lstStyle/>
              <a:p>
                <a:pPr>
                  <a:defRPr sz="600" b="0" i="0" u="none" strike="noStrike" baseline="0">
                    <a:solidFill>
                      <a:schemeClr val="tx2"/>
                    </a:solidFill>
                    <a:latin typeface="Arial"/>
                    <a:ea typeface="Arial"/>
                    <a:cs typeface="Arial"/>
                  </a:defRPr>
                </a:pPr>
                <a:r>
                  <a:rPr lang="pt-PT" baseline="0">
                    <a:solidFill>
                      <a:schemeClr val="tx2"/>
                    </a:solidFill>
                  </a:rPr>
                  <a:t>fonte: INE: ICIT, ICCOP, ICC e ICS. </a:t>
                </a:r>
              </a:p>
            </c:rich>
          </c:tx>
          <c:layout>
            <c:manualLayout>
              <c:xMode val="edge"/>
              <c:yMode val="edge"/>
              <c:x val="1.4970059880239521E-2"/>
              <c:y val="0.91935935427426407"/>
            </c:manualLayout>
          </c:layout>
          <c:spPr>
            <a:noFill/>
            <a:ln w="25400">
              <a:noFill/>
            </a:ln>
          </c:spPr>
        </c:title>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97420416"/>
        <c:crosses val="autoZero"/>
        <c:auto val="1"/>
        <c:lblAlgn val="ctr"/>
        <c:lblOffset val="100"/>
        <c:tickLblSkip val="1"/>
        <c:tickMarkSkip val="1"/>
      </c:catAx>
      <c:valAx>
        <c:axId val="97420416"/>
        <c:scaling>
          <c:orientation val="minMax"/>
          <c:max val="6"/>
          <c:min val="-5"/>
        </c:scaling>
        <c:axPos val="l"/>
        <c:numFmt formatCode="0" sourceLinked="0"/>
        <c:maj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97389568"/>
        <c:crosses val="autoZero"/>
        <c:crossBetween val="between"/>
        <c:majorUnit val="5"/>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chart>
  <c:spPr>
    <a:solidFill>
      <a:schemeClr val="accent6"/>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c:printSettings>
</c:chartSpace>
</file>

<file path=xl/charts/chart16.xml><?xml version="1.0" encoding="utf-8"?>
<c:chartSpace xmlns:c="http://schemas.openxmlformats.org/drawingml/2006/chart" xmlns:a="http://schemas.openxmlformats.org/drawingml/2006/main" xmlns:r="http://schemas.openxmlformats.org/officeDocument/2006/relationships">
  <c:lang val="pt-P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desemprego registado, no final do período </a:t>
            </a:r>
          </a:p>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 estrangeiros ... </a:t>
            </a:r>
          </a:p>
          <a:p>
            <a:pPr>
              <a:defRPr sz="800" b="0" i="0" u="none" strike="noStrike" baseline="0">
                <a:solidFill>
                  <a:schemeClr val="tx2"/>
                </a:solidFill>
                <a:latin typeface="Arial"/>
                <a:ea typeface="Arial"/>
                <a:cs typeface="Arial"/>
              </a:defRPr>
            </a:pPr>
            <a:endParaRPr lang="pt-PT" sz="800" b="1" i="0" u="none" strike="noStrike" baseline="0">
              <a:solidFill>
                <a:schemeClr val="tx2"/>
              </a:solidFill>
              <a:latin typeface="Arial"/>
              <a:cs typeface="Arial"/>
            </a:endParaRPr>
          </a:p>
        </c:rich>
      </c:tx>
      <c:layout>
        <c:manualLayout>
          <c:xMode val="edge"/>
          <c:yMode val="edge"/>
          <c:x val="0.21021053219413682"/>
          <c:y val="2.7932997139402602E-2"/>
        </c:manualLayout>
      </c:layout>
      <c:spPr>
        <a:noFill/>
        <a:ln w="25400">
          <a:noFill/>
        </a:ln>
      </c:spPr>
    </c:title>
    <c:plotArea>
      <c:layout>
        <c:manualLayout>
          <c:layoutTarget val="inner"/>
          <c:xMode val="edge"/>
          <c:yMode val="edge"/>
          <c:x val="7.5987841945288834E-2"/>
          <c:y val="0.2471916893206014"/>
          <c:w val="0.91185410334346562"/>
          <c:h val="0.47752939982392556"/>
        </c:manualLayout>
      </c:layout>
      <c:lineChart>
        <c:grouping val="standard"/>
        <c:ser>
          <c:idx val="0"/>
          <c:order val="0"/>
          <c:tx>
            <c:v>dr estrangeiros</c:v>
          </c:tx>
          <c:spPr>
            <a:ln w="25400">
              <a:solidFill>
                <a:schemeClr val="accent2"/>
              </a:solidFill>
              <a:prstDash val="solid"/>
            </a:ln>
          </c:spPr>
          <c:marker>
            <c:symbol val="none"/>
          </c:marker>
          <c:cat>
            <c:strLit>
              <c:ptCount val="144"/>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strLit>
          </c:cat>
          <c:val>
            <c:numLit>
              <c:formatCode>0.000</c:formatCode>
              <c:ptCount val="144"/>
              <c:pt idx="0">
                <c:v>16.388999999999999</c:v>
              </c:pt>
              <c:pt idx="1">
                <c:v>17.131</c:v>
              </c:pt>
              <c:pt idx="2">
                <c:v>17.760999999999999</c:v>
              </c:pt>
              <c:pt idx="3">
                <c:v>17.834</c:v>
              </c:pt>
              <c:pt idx="4">
                <c:v>17.29</c:v>
              </c:pt>
              <c:pt idx="5">
                <c:v>16.898</c:v>
              </c:pt>
              <c:pt idx="6">
                <c:v>16.498999999999999</c:v>
              </c:pt>
              <c:pt idx="7">
                <c:v>16.010000000000002</c:v>
              </c:pt>
              <c:pt idx="8">
                <c:v>16.484999999999999</c:v>
              </c:pt>
              <c:pt idx="9">
                <c:v>17.206</c:v>
              </c:pt>
              <c:pt idx="10">
                <c:v>18.184999999999999</c:v>
              </c:pt>
              <c:pt idx="11">
                <c:v>18.393000000000001</c:v>
              </c:pt>
              <c:pt idx="12">
                <c:v>18.734999999999999</c:v>
              </c:pt>
              <c:pt idx="13">
                <c:v>18.937999999999999</c:v>
              </c:pt>
              <c:pt idx="14">
                <c:v>18.919</c:v>
              </c:pt>
              <c:pt idx="15">
                <c:v>18.533000000000001</c:v>
              </c:pt>
              <c:pt idx="16">
                <c:v>17.831</c:v>
              </c:pt>
              <c:pt idx="17">
                <c:v>17.315999999999999</c:v>
              </c:pt>
              <c:pt idx="18">
                <c:v>17.151</c:v>
              </c:pt>
              <c:pt idx="19">
                <c:v>17.212</c:v>
              </c:pt>
              <c:pt idx="20">
                <c:v>17.617999999999999</c:v>
              </c:pt>
              <c:pt idx="21">
                <c:v>18.399999999999999</c:v>
              </c:pt>
              <c:pt idx="22">
                <c:v>19.631</c:v>
              </c:pt>
              <c:pt idx="23">
                <c:v>20.036000000000001</c:v>
              </c:pt>
              <c:pt idx="24">
                <c:v>20.792000000000002</c:v>
              </c:pt>
              <c:pt idx="25">
                <c:v>21.152999999999999</c:v>
              </c:pt>
              <c:pt idx="26">
                <c:v>21.28</c:v>
              </c:pt>
              <c:pt idx="27">
                <c:v>21.059000000000001</c:v>
              </c:pt>
              <c:pt idx="28">
                <c:v>20.239999999999998</c:v>
              </c:pt>
              <c:pt idx="29">
                <c:v>19.760000000000002</c:v>
              </c:pt>
              <c:pt idx="30">
                <c:v>19.376000000000001</c:v>
              </c:pt>
              <c:pt idx="31">
                <c:v>19.227</c:v>
              </c:pt>
              <c:pt idx="32">
                <c:v>19.681000000000001</c:v>
              </c:pt>
              <c:pt idx="33">
                <c:v>20.341000000000001</c:v>
              </c:pt>
              <c:pt idx="34">
                <c:v>21.381</c:v>
              </c:pt>
              <c:pt idx="35">
                <c:v>21.57</c:v>
              </c:pt>
              <c:pt idx="36">
                <c:v>22.484999999999999</c:v>
              </c:pt>
              <c:pt idx="37">
                <c:v>22.620999999999999</c:v>
              </c:pt>
              <c:pt idx="38">
                <c:v>22.006</c:v>
              </c:pt>
              <c:pt idx="39">
                <c:v>21.47</c:v>
              </c:pt>
              <c:pt idx="40">
                <c:v>20.838999999999999</c:v>
              </c:pt>
              <c:pt idx="41">
                <c:v>20.100000000000001</c:v>
              </c:pt>
              <c:pt idx="42">
                <c:v>19.398</c:v>
              </c:pt>
              <c:pt idx="43">
                <c:v>19.061</c:v>
              </c:pt>
              <c:pt idx="44">
                <c:v>19.367000000000001</c:v>
              </c:pt>
              <c:pt idx="45">
                <c:v>20.341999999999999</c:v>
              </c:pt>
              <c:pt idx="46">
                <c:v>21.715</c:v>
              </c:pt>
              <c:pt idx="47">
                <c:v>21.672999999999998</c:v>
              </c:pt>
              <c:pt idx="48">
                <c:v>22.158000000000001</c:v>
              </c:pt>
              <c:pt idx="49">
                <c:v>22.187999999999999</c:v>
              </c:pt>
              <c:pt idx="50">
                <c:v>21.812000000000001</c:v>
              </c:pt>
              <c:pt idx="51">
                <c:v>20.263999999999999</c:v>
              </c:pt>
              <c:pt idx="52">
                <c:v>18.646000000000001</c:v>
              </c:pt>
              <c:pt idx="53">
                <c:v>18.143999999999998</c:v>
              </c:pt>
              <c:pt idx="54">
                <c:v>17.896999999999998</c:v>
              </c:pt>
              <c:pt idx="55">
                <c:v>17.408999999999999</c:v>
              </c:pt>
              <c:pt idx="56">
                <c:v>17.971</c:v>
              </c:pt>
              <c:pt idx="57">
                <c:v>18.82</c:v>
              </c:pt>
              <c:pt idx="58">
                <c:v>19.652999999999999</c:v>
              </c:pt>
              <c:pt idx="59">
                <c:v>19.510999999999999</c:v>
              </c:pt>
              <c:pt idx="60">
                <c:v>20.337</c:v>
              </c:pt>
              <c:pt idx="61">
                <c:v>20.754000000000001</c:v>
              </c:pt>
              <c:pt idx="62">
                <c:v>20.387</c:v>
              </c:pt>
              <c:pt idx="63">
                <c:v>19.956</c:v>
              </c:pt>
              <c:pt idx="64">
                <c:v>19.513999999999999</c:v>
              </c:pt>
              <c:pt idx="65">
                <c:v>19.492999999999999</c:v>
              </c:pt>
              <c:pt idx="66">
                <c:v>19.030999999999999</c:v>
              </c:pt>
              <c:pt idx="67">
                <c:v>19.100000000000001</c:v>
              </c:pt>
              <c:pt idx="68">
                <c:v>19.617000000000001</c:v>
              </c:pt>
              <c:pt idx="69">
                <c:v>20.902000000000001</c:v>
              </c:pt>
              <c:pt idx="70">
                <c:v>23.125</c:v>
              </c:pt>
              <c:pt idx="71">
                <c:v>24.202999999999999</c:v>
              </c:pt>
              <c:pt idx="72">
                <c:v>27.81</c:v>
              </c:pt>
              <c:pt idx="73">
                <c:v>30.754000000000001</c:v>
              </c:pt>
              <c:pt idx="74">
                <c:v>32.594999999999999</c:v>
              </c:pt>
              <c:pt idx="75">
                <c:v>33.633000000000003</c:v>
              </c:pt>
              <c:pt idx="76">
                <c:v>33.131</c:v>
              </c:pt>
              <c:pt idx="77">
                <c:v>32.700000000000003</c:v>
              </c:pt>
              <c:pt idx="78">
                <c:v>32.155000000000001</c:v>
              </c:pt>
              <c:pt idx="79">
                <c:v>31.524999999999999</c:v>
              </c:pt>
              <c:pt idx="80">
                <c:v>32.326000000000001</c:v>
              </c:pt>
              <c:pt idx="81">
                <c:v>34.146000000000001</c:v>
              </c:pt>
              <c:pt idx="82">
                <c:v>36.079000000000001</c:v>
              </c:pt>
              <c:pt idx="83">
                <c:v>36.442</c:v>
              </c:pt>
              <c:pt idx="84">
                <c:v>39.527999999999999</c:v>
              </c:pt>
              <c:pt idx="85">
                <c:v>40.128</c:v>
              </c:pt>
              <c:pt idx="86">
                <c:v>41.216000000000001</c:v>
              </c:pt>
              <c:pt idx="87">
                <c:v>40.606999999999999</c:v>
              </c:pt>
              <c:pt idx="88">
                <c:v>38.798000000000002</c:v>
              </c:pt>
              <c:pt idx="89">
                <c:v>37.19</c:v>
              </c:pt>
              <c:pt idx="90">
                <c:v>35.759</c:v>
              </c:pt>
              <c:pt idx="91">
                <c:v>34.718000000000004</c:v>
              </c:pt>
              <c:pt idx="92">
                <c:v>35</c:v>
              </c:pt>
              <c:pt idx="93">
                <c:v>35.823</c:v>
              </c:pt>
              <c:pt idx="94">
                <c:v>36.856000000000002</c:v>
              </c:pt>
              <c:pt idx="95">
                <c:v>36.496000000000002</c:v>
              </c:pt>
              <c:pt idx="96">
                <c:v>37.914000000000001</c:v>
              </c:pt>
              <c:pt idx="97">
                <c:v>37.963000000000001</c:v>
              </c:pt>
              <c:pt idx="98">
                <c:v>37.704000000000001</c:v>
              </c:pt>
              <c:pt idx="99">
                <c:v>36.465000000000003</c:v>
              </c:pt>
              <c:pt idx="100">
                <c:v>35.322000000000003</c:v>
              </c:pt>
              <c:pt idx="101">
                <c:v>33.807000000000002</c:v>
              </c:pt>
              <c:pt idx="102">
                <c:v>32.817</c:v>
              </c:pt>
              <c:pt idx="103">
                <c:v>32.463999999999999</c:v>
              </c:pt>
              <c:pt idx="104">
                <c:v>33.67</c:v>
              </c:pt>
              <c:pt idx="105">
                <c:v>35.363</c:v>
              </c:pt>
              <c:pt idx="106">
                <c:v>37.819000000000003</c:v>
              </c:pt>
              <c:pt idx="107">
                <c:v>38.802999999999997</c:v>
              </c:pt>
              <c:pt idx="108">
                <c:v>41.3</c:v>
              </c:pt>
              <c:pt idx="109">
                <c:v>42.3</c:v>
              </c:pt>
              <c:pt idx="110">
                <c:v>42.9</c:v>
              </c:pt>
              <c:pt idx="111">
                <c:v>42.2</c:v>
              </c:pt>
              <c:pt idx="112">
                <c:v>40.799999999999997</c:v>
              </c:pt>
              <c:pt idx="113">
                <c:v>40.799999999999997</c:v>
              </c:pt>
              <c:pt idx="114">
                <c:v>39.200000000000003</c:v>
              </c:pt>
              <c:pt idx="115">
                <c:v>38.700000000000003</c:v>
              </c:pt>
              <c:pt idx="116">
                <c:v>39</c:v>
              </c:pt>
              <c:pt idx="117">
                <c:v>40.5</c:v>
              </c:pt>
              <c:pt idx="118">
                <c:v>41.5</c:v>
              </c:pt>
              <c:pt idx="119">
                <c:v>41.5</c:v>
              </c:pt>
              <c:pt idx="120">
                <c:v>43.326999999999998</c:v>
              </c:pt>
              <c:pt idx="121">
                <c:v>43.732999999999997</c:v>
              </c:pt>
              <c:pt idx="122">
                <c:v>42.698</c:v>
              </c:pt>
              <c:pt idx="123">
                <c:v>41.280999999999999</c:v>
              </c:pt>
              <c:pt idx="124">
                <c:v>38.317</c:v>
              </c:pt>
              <c:pt idx="125">
                <c:v>36.679000000000002</c:v>
              </c:pt>
              <c:pt idx="126">
                <c:v>35.201999999999998</c:v>
              </c:pt>
              <c:pt idx="127">
                <c:v>33.832000000000001</c:v>
              </c:pt>
              <c:pt idx="128">
                <c:v>33.735999999999997</c:v>
              </c:pt>
              <c:pt idx="129">
                <c:v>34.390999999999998</c:v>
              </c:pt>
              <c:pt idx="130">
                <c:v>35.14</c:v>
              </c:pt>
              <c:pt idx="131">
                <c:v>34.968000000000004</c:v>
              </c:pt>
              <c:pt idx="132">
                <c:v>36.104999999999997</c:v>
              </c:pt>
              <c:pt idx="133">
                <c:v>36.338000000000001</c:v>
              </c:pt>
              <c:pt idx="134">
                <c:v>35.771999999999998</c:v>
              </c:pt>
              <c:pt idx="135">
                <c:v>33.590000000000003</c:v>
              </c:pt>
              <c:pt idx="136">
                <c:v>31.253</c:v>
              </c:pt>
              <c:pt idx="137">
                <c:v>29.228999999999999</c:v>
              </c:pt>
              <c:pt idx="138">
                <c:v>29.228999999999999</c:v>
              </c:pt>
              <c:pt idx="139">
                <c:v>27.5</c:v>
              </c:pt>
              <c:pt idx="140">
                <c:v>27.024000000000001</c:v>
              </c:pt>
              <c:pt idx="141">
                <c:v>27.509</c:v>
              </c:pt>
              <c:pt idx="142">
                <c:v>28.446999999999999</c:v>
              </c:pt>
              <c:pt idx="143">
                <c:v>27.815000000000001</c:v>
              </c:pt>
            </c:numLit>
          </c:val>
        </c:ser>
        <c:marker val="1"/>
        <c:axId val="97321344"/>
        <c:axId val="97322880"/>
      </c:lineChart>
      <c:catAx>
        <c:axId val="97321344"/>
        <c:scaling>
          <c:orientation val="minMax"/>
        </c:scaling>
        <c:axPos val="b"/>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97322880"/>
        <c:crosses val="autoZero"/>
        <c:auto val="1"/>
        <c:lblAlgn val="ctr"/>
        <c:lblOffset val="100"/>
        <c:tickLblSkip val="1"/>
        <c:tickMarkSkip val="1"/>
      </c:catAx>
      <c:valAx>
        <c:axId val="97322880"/>
        <c:scaling>
          <c:orientation val="minMax"/>
          <c:max val="45"/>
          <c:min val="10"/>
        </c:scaling>
        <c:axPos val="l"/>
        <c:numFmt formatCode="0" sourceLinked="0"/>
        <c:maj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97321344"/>
        <c:crosses val="autoZero"/>
        <c:crossBetween val="between"/>
        <c:majorUnit val="5"/>
        <c:minorUnit val="5"/>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c:lang val="pt-P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indicador de confiança setorial</a:t>
            </a:r>
            <a:r>
              <a:rPr lang="pt-PT" sz="700" b="0" i="0" u="none" strike="noStrike" baseline="0">
                <a:solidFill>
                  <a:schemeClr val="tx2"/>
                </a:solidFill>
                <a:latin typeface="Arial"/>
                <a:cs typeface="Arial"/>
              </a:rPr>
              <a:t> (mm3m)</a:t>
            </a:r>
          </a:p>
        </c:rich>
      </c:tx>
      <c:layout>
        <c:manualLayout>
          <c:xMode val="edge"/>
          <c:yMode val="edge"/>
          <c:x val="0.20535780918951388"/>
          <c:y val="3.225806451613001E-2"/>
        </c:manualLayout>
      </c:layout>
      <c:spPr>
        <a:noFill/>
        <a:ln w="25400">
          <a:noFill/>
        </a:ln>
      </c:spPr>
    </c:title>
    <c:plotArea>
      <c:layout>
        <c:manualLayout>
          <c:layoutTarget val="inner"/>
          <c:xMode val="edge"/>
          <c:yMode val="edge"/>
          <c:x val="7.5289188249059225E-2"/>
          <c:y val="0.1648751164168995"/>
          <c:w val="0.90476453440212989"/>
          <c:h val="0.56989642423729292"/>
        </c:manualLayout>
      </c:layout>
      <c:lineChart>
        <c:grouping val="standard"/>
        <c:ser>
          <c:idx val="0"/>
          <c:order val="0"/>
          <c:tx>
            <c:v>construcao</c:v>
          </c:tx>
          <c:spPr>
            <a:ln w="25400">
              <a:solidFill>
                <a:srgbClr val="808080"/>
              </a:solidFill>
              <a:prstDash val="solid"/>
            </a:ln>
          </c:spPr>
          <c:marker>
            <c:symbol val="none"/>
          </c:marker>
          <c:dLbls>
            <c:dLbl>
              <c:idx val="8"/>
              <c:layout>
                <c:manualLayout>
                  <c:x val="0.16778515637352559"/>
                  <c:y val="-0.12770129540259084"/>
                </c:manualLayout>
              </c:layout>
              <c:tx>
                <c:rich>
                  <a:bodyPr/>
                  <a:lstStyle/>
                  <a:p>
                    <a:pPr>
                      <a:defRPr sz="800" b="0" i="0" u="none" strike="noStrike" baseline="0">
                        <a:solidFill>
                          <a:schemeClr val="accent1"/>
                        </a:solidFill>
                        <a:latin typeface="Arial"/>
                        <a:ea typeface="Arial"/>
                        <a:cs typeface="Arial"/>
                      </a:defRPr>
                    </a:pPr>
                    <a:r>
                      <a:rPr lang="pt-PT" sz="700" b="1" i="0" u="none" strike="noStrike" baseline="0">
                        <a:solidFill>
                          <a:schemeClr val="accent1"/>
                        </a:solidFill>
                        <a:latin typeface="Arial"/>
                        <a:cs typeface="Arial"/>
                      </a:rPr>
                      <a:t>indústria </a:t>
                    </a:r>
                  </a:p>
                </c:rich>
              </c:tx>
              <c:spPr>
                <a:noFill/>
                <a:ln w="25400">
                  <a:noFill/>
                </a:ln>
              </c:spPr>
              <c:dLblPos val="r"/>
            </c:dLbl>
            <c:delete val="1"/>
          </c:dLbls>
          <c:cat>
            <c:strLit>
              <c:ptCount val="144"/>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strLit>
          </c:cat>
          <c:val>
            <c:numLit>
              <c:formatCode>0.0</c:formatCode>
              <c:ptCount val="144"/>
              <c:pt idx="0">
                <c:v>-40.656553151445841</c:v>
              </c:pt>
              <c:pt idx="1">
                <c:v>-41.21405807894584</c:v>
              </c:pt>
              <c:pt idx="2">
                <c:v>-44.976747058279166</c:v>
              </c:pt>
              <c:pt idx="3">
                <c:v>-45.234277404945836</c:v>
              </c:pt>
              <c:pt idx="4">
                <c:v>-45.259027344612498</c:v>
              </c:pt>
              <c:pt idx="5">
                <c:v>-45.314223864445836</c:v>
              </c:pt>
              <c:pt idx="6">
                <c:v>-44.13597141544583</c:v>
              </c:pt>
              <c:pt idx="7">
                <c:v>-43.534217282945832</c:v>
              </c:pt>
              <c:pt idx="8">
                <c:v>-41.660191469612506</c:v>
              </c:pt>
              <c:pt idx="9">
                <c:v>-41.100439201945839</c:v>
              </c:pt>
              <c:pt idx="10">
                <c:v>-39.582710760779172</c:v>
              </c:pt>
              <c:pt idx="11">
                <c:v>-38.631343390779165</c:v>
              </c:pt>
              <c:pt idx="12">
                <c:v>-37.740158558612507</c:v>
              </c:pt>
              <c:pt idx="13">
                <c:v>-37.590058761445839</c:v>
              </c:pt>
              <c:pt idx="14">
                <c:v>-37.437750799279172</c:v>
              </c:pt>
              <c:pt idx="15">
                <c:v>-37.182582535112509</c:v>
              </c:pt>
              <c:pt idx="16">
                <c:v>-36.923448312112505</c:v>
              </c:pt>
              <c:pt idx="17">
                <c:v>-36.509974817445837</c:v>
              </c:pt>
              <c:pt idx="18">
                <c:v>-36.401597249779172</c:v>
              </c:pt>
              <c:pt idx="19">
                <c:v>-35.819691404279176</c:v>
              </c:pt>
              <c:pt idx="20">
                <c:v>-35.316766580945838</c:v>
              </c:pt>
              <c:pt idx="21">
                <c:v>-35.13914433094584</c:v>
              </c:pt>
              <c:pt idx="22">
                <c:v>-34.440800017112501</c:v>
              </c:pt>
              <c:pt idx="23">
                <c:v>-33.647479143945837</c:v>
              </c:pt>
              <c:pt idx="24">
                <c:v>-32.4607939161125</c:v>
              </c:pt>
              <c:pt idx="25">
                <c:v>-32.314980965112504</c:v>
              </c:pt>
              <c:pt idx="26">
                <c:v>-32.910870379279167</c:v>
              </c:pt>
              <c:pt idx="27">
                <c:v>-31.862682703112501</c:v>
              </c:pt>
              <c:pt idx="28">
                <c:v>-31.885926012279167</c:v>
              </c:pt>
              <c:pt idx="29">
                <c:v>-31.426721602612503</c:v>
              </c:pt>
              <c:pt idx="30">
                <c:v>-31.483465519112503</c:v>
              </c:pt>
              <c:pt idx="31">
                <c:v>-31.563140761945835</c:v>
              </c:pt>
              <c:pt idx="32">
                <c:v>-32.747966472279167</c:v>
              </c:pt>
              <c:pt idx="33">
                <c:v>-34.141855309445837</c:v>
              </c:pt>
              <c:pt idx="34">
                <c:v>-35.374203189612501</c:v>
              </c:pt>
              <c:pt idx="35">
                <c:v>-35.367465822612502</c:v>
              </c:pt>
              <c:pt idx="36">
                <c:v>-36.680588027945838</c:v>
              </c:pt>
              <c:pt idx="37">
                <c:v>-36.477079701445831</c:v>
              </c:pt>
              <c:pt idx="38">
                <c:v>-36.767359097279169</c:v>
              </c:pt>
              <c:pt idx="39">
                <c:v>-36.702799630112509</c:v>
              </c:pt>
              <c:pt idx="40">
                <c:v>-38.040372457445841</c:v>
              </c:pt>
              <c:pt idx="41">
                <c:v>-39.116453449612507</c:v>
              </c:pt>
              <c:pt idx="42">
                <c:v>-39.609563988445842</c:v>
              </c:pt>
              <c:pt idx="43">
                <c:v>-39.310803298279168</c:v>
              </c:pt>
              <c:pt idx="44">
                <c:v>-38.799744560779175</c:v>
              </c:pt>
              <c:pt idx="45">
                <c:v>-38.816165082445835</c:v>
              </c:pt>
              <c:pt idx="46">
                <c:v>-37.842796034945842</c:v>
              </c:pt>
              <c:pt idx="47">
                <c:v>-37.974206218779166</c:v>
              </c:pt>
              <c:pt idx="48">
                <c:v>-36.198430656612508</c:v>
              </c:pt>
              <c:pt idx="49">
                <c:v>-36.266731928112506</c:v>
              </c:pt>
              <c:pt idx="50">
                <c:v>-34.38021271644584</c:v>
              </c:pt>
              <c:pt idx="51">
                <c:v>-34.185445260112509</c:v>
              </c:pt>
              <c:pt idx="52">
                <c:v>-32.362901532112502</c:v>
              </c:pt>
              <c:pt idx="53">
                <c:v>-32.181805020779173</c:v>
              </c:pt>
              <c:pt idx="54">
                <c:v>-32.130212051779175</c:v>
              </c:pt>
              <c:pt idx="55">
                <c:v>-31.026152685445837</c:v>
              </c:pt>
              <c:pt idx="56">
                <c:v>-29.881865899945836</c:v>
              </c:pt>
              <c:pt idx="57">
                <c:v>-29.099220130779173</c:v>
              </c:pt>
              <c:pt idx="58">
                <c:v>-31.528295846612508</c:v>
              </c:pt>
              <c:pt idx="59">
                <c:v>-32.087712877112502</c:v>
              </c:pt>
              <c:pt idx="60">
                <c:v>-31.777965293945837</c:v>
              </c:pt>
              <c:pt idx="61">
                <c:v>-29.718463292445836</c:v>
              </c:pt>
              <c:pt idx="62">
                <c:v>-28.288181471612504</c:v>
              </c:pt>
              <c:pt idx="63">
                <c:v>-27.400660208445839</c:v>
              </c:pt>
              <c:pt idx="64">
                <c:v>-27.182682132279172</c:v>
              </c:pt>
              <c:pt idx="65">
                <c:v>-28.05750097044584</c:v>
              </c:pt>
              <c:pt idx="66">
                <c:v>-29.228654209779176</c:v>
              </c:pt>
              <c:pt idx="67">
                <c:v>-30.744014264445838</c:v>
              </c:pt>
              <c:pt idx="68">
                <c:v>-31.796595993112504</c:v>
              </c:pt>
              <c:pt idx="69">
                <c:v>-32.538833103112502</c:v>
              </c:pt>
              <c:pt idx="70">
                <c:v>-34.013346942112506</c:v>
              </c:pt>
              <c:pt idx="71">
                <c:v>-35.734721564945836</c:v>
              </c:pt>
              <c:pt idx="72">
                <c:v>-37.37112381727917</c:v>
              </c:pt>
              <c:pt idx="73">
                <c:v>-37.717059548445839</c:v>
              </c:pt>
              <c:pt idx="74">
                <c:v>-38.542227613112509</c:v>
              </c:pt>
              <c:pt idx="75">
                <c:v>-39.766608715279169</c:v>
              </c:pt>
              <c:pt idx="76">
                <c:v>-37.799435933102778</c:v>
              </c:pt>
              <c:pt idx="77">
                <c:v>-35.096326584326391</c:v>
              </c:pt>
              <c:pt idx="78">
                <c:v>-33.526948617899997</c:v>
              </c:pt>
              <c:pt idx="79">
                <c:v>-33.424127169466665</c:v>
              </c:pt>
              <c:pt idx="80">
                <c:v>-34.890695185699997</c:v>
              </c:pt>
              <c:pt idx="81">
                <c:v>-34.11777167773333</c:v>
              </c:pt>
              <c:pt idx="82">
                <c:v>-35.280637528666666</c:v>
              </c:pt>
              <c:pt idx="83">
                <c:v>-35.577994070850004</c:v>
              </c:pt>
              <c:pt idx="84">
                <c:v>-37.618665504466669</c:v>
              </c:pt>
              <c:pt idx="85">
                <c:v>-38.722564868683328</c:v>
              </c:pt>
              <c:pt idx="86">
                <c:v>-40.228228920533333</c:v>
              </c:pt>
              <c:pt idx="87">
                <c:v>-40.843319420683329</c:v>
              </c:pt>
              <c:pt idx="88">
                <c:v>-41.93002905785</c:v>
              </c:pt>
              <c:pt idx="89">
                <c:v>-41.44637235335</c:v>
              </c:pt>
              <c:pt idx="90">
                <c:v>-40.859709182483336</c:v>
              </c:pt>
              <c:pt idx="91">
                <c:v>-41.324485640950002</c:v>
              </c:pt>
              <c:pt idx="92">
                <c:v>-41.668441756199996</c:v>
              </c:pt>
              <c:pt idx="93">
                <c:v>-43.467932641049998</c:v>
              </c:pt>
              <c:pt idx="94">
                <c:v>-44.11154776521667</c:v>
              </c:pt>
              <c:pt idx="95">
                <c:v>-45.777170597016671</c:v>
              </c:pt>
              <c:pt idx="96">
                <c:v>-46.566470047499998</c:v>
              </c:pt>
              <c:pt idx="97">
                <c:v>-48.183720336216673</c:v>
              </c:pt>
              <c:pt idx="98">
                <c:v>-49.705230119333329</c:v>
              </c:pt>
              <c:pt idx="99">
                <c:v>-51.231187207616671</c:v>
              </c:pt>
              <c:pt idx="100">
                <c:v>-52.709241926250002</c:v>
              </c:pt>
              <c:pt idx="101">
                <c:v>-54.45526379966666</c:v>
              </c:pt>
              <c:pt idx="102">
                <c:v>-55.462297404666664</c:v>
              </c:pt>
              <c:pt idx="103">
                <c:v>-57.378654870133339</c:v>
              </c:pt>
              <c:pt idx="104">
                <c:v>-59.421818041983336</c:v>
              </c:pt>
              <c:pt idx="105">
                <c:v>-61.873256953633337</c:v>
              </c:pt>
              <c:pt idx="106">
                <c:v>-64.049864719416675</c:v>
              </c:pt>
              <c:pt idx="107">
                <c:v>-65.333285550633335</c:v>
              </c:pt>
              <c:pt idx="108">
                <c:v>-66.963638661566662</c:v>
              </c:pt>
              <c:pt idx="109">
                <c:v>-67.814746248500001</c:v>
              </c:pt>
              <c:pt idx="110">
                <c:v>-68.918423668016672</c:v>
              </c:pt>
              <c:pt idx="111">
                <c:v>-69.669194914199991</c:v>
              </c:pt>
              <c:pt idx="112">
                <c:v>-70.675677838033337</c:v>
              </c:pt>
              <c:pt idx="113">
                <c:v>-71.205791421766676</c:v>
              </c:pt>
              <c:pt idx="114">
                <c:v>-71.548621956249988</c:v>
              </c:pt>
              <c:pt idx="115">
                <c:v>-70.295351629416672</c:v>
              </c:pt>
              <c:pt idx="116">
                <c:v>-70.503264974066667</c:v>
              </c:pt>
              <c:pt idx="117">
                <c:v>-71.286869064766677</c:v>
              </c:pt>
              <c:pt idx="118">
                <c:v>-72.007205062850005</c:v>
              </c:pt>
              <c:pt idx="119">
                <c:v>-70.848084460366678</c:v>
              </c:pt>
              <c:pt idx="120">
                <c:v>-69.158569949766672</c:v>
              </c:pt>
              <c:pt idx="121">
                <c:v>-67.177355201283333</c:v>
              </c:pt>
              <c:pt idx="122">
                <c:v>-65.917027422083336</c:v>
              </c:pt>
              <c:pt idx="123">
                <c:v>-64.009473413166674</c:v>
              </c:pt>
              <c:pt idx="124">
                <c:v>-63.351945680050001</c:v>
              </c:pt>
              <c:pt idx="125">
                <c:v>-61.901653691500002</c:v>
              </c:pt>
              <c:pt idx="126">
                <c:v>-61.504567977533334</c:v>
              </c:pt>
              <c:pt idx="127">
                <c:v>-58.390520749149999</c:v>
              </c:pt>
              <c:pt idx="128">
                <c:v>-55.662713711866672</c:v>
              </c:pt>
              <c:pt idx="129">
                <c:v>-52.192526099800006</c:v>
              </c:pt>
              <c:pt idx="130">
                <c:v>-50.592863455250004</c:v>
              </c:pt>
              <c:pt idx="131">
                <c:v>-50.16929049938333</c:v>
              </c:pt>
              <c:pt idx="132">
                <c:v>-48.830171207833338</c:v>
              </c:pt>
              <c:pt idx="133">
                <c:v>-47.896478903116673</c:v>
              </c:pt>
              <c:pt idx="134">
                <c:v>-47.167341608200012</c:v>
              </c:pt>
              <c:pt idx="135">
                <c:v>-48.100391508900003</c:v>
              </c:pt>
              <c:pt idx="136">
                <c:v>-48.061165924000001</c:v>
              </c:pt>
              <c:pt idx="137">
                <c:v>-46.336595225249994</c:v>
              </c:pt>
              <c:pt idx="138">
                <c:v>-44.567770235083337</c:v>
              </c:pt>
              <c:pt idx="139">
                <c:v>-44.476497414233336</c:v>
              </c:pt>
              <c:pt idx="140">
                <c:v>-44.870561068699999</c:v>
              </c:pt>
              <c:pt idx="141">
                <c:v>-43.414604947800001</c:v>
              </c:pt>
              <c:pt idx="142">
                <c:v>-42.864327673800005</c:v>
              </c:pt>
              <c:pt idx="143">
                <c:v>-42.916829310916661</c:v>
              </c:pt>
            </c:numLit>
          </c:val>
        </c:ser>
        <c:ser>
          <c:idx val="1"/>
          <c:order val="1"/>
          <c:tx>
            <c:v>industria</c:v>
          </c:tx>
          <c:spPr>
            <a:ln w="25400">
              <a:solidFill>
                <a:schemeClr val="tx2"/>
              </a:solidFill>
              <a:prstDash val="solid"/>
            </a:ln>
          </c:spPr>
          <c:marker>
            <c:symbol val="none"/>
          </c:marker>
          <c:dLbls>
            <c:dLbl>
              <c:idx val="3"/>
              <c:layout>
                <c:manualLayout>
                  <c:x val="0.37878664263352629"/>
                  <c:y val="0.22652894194677278"/>
                </c:manualLayout>
              </c:layout>
              <c:tx>
                <c:rich>
                  <a:bodyPr/>
                  <a:lstStyle/>
                  <a:p>
                    <a:pPr>
                      <a:defRPr sz="700" b="1" i="0" u="none" strike="noStrike" baseline="0">
                        <a:solidFill>
                          <a:schemeClr val="tx1">
                            <a:lumMod val="50000"/>
                            <a:lumOff val="50000"/>
                          </a:schemeClr>
                        </a:solidFill>
                        <a:latin typeface="Arial"/>
                        <a:ea typeface="Arial"/>
                        <a:cs typeface="Arial"/>
                      </a:defRPr>
                    </a:pPr>
                    <a:r>
                      <a:rPr lang="pt-PT" baseline="0">
                        <a:solidFill>
                          <a:schemeClr val="tx1">
                            <a:lumMod val="50000"/>
                            <a:lumOff val="50000"/>
                          </a:schemeClr>
                        </a:solidFill>
                      </a:rPr>
                      <a:t>c</a:t>
                    </a:r>
                    <a:r>
                      <a:rPr lang="pt-PT">
                        <a:solidFill>
                          <a:schemeClr val="tx1">
                            <a:lumMod val="50000"/>
                            <a:lumOff val="50000"/>
                          </a:schemeClr>
                        </a:solidFill>
                      </a:rPr>
                      <a:t>onstrução</a:t>
                    </a:r>
                  </a:p>
                </c:rich>
              </c:tx>
              <c:spPr>
                <a:noFill/>
                <a:ln w="25400">
                  <a:noFill/>
                </a:ln>
              </c:spPr>
              <c:dLblPos val="r"/>
            </c:dLbl>
            <c:delete val="1"/>
            <c:txPr>
              <a:bodyPr/>
              <a:lstStyle/>
              <a:p>
                <a:pPr>
                  <a:defRPr baseline="0">
                    <a:solidFill>
                      <a:schemeClr val="tx1">
                        <a:lumMod val="50000"/>
                        <a:lumOff val="50000"/>
                      </a:schemeClr>
                    </a:solidFill>
                  </a:defRPr>
                </a:pPr>
                <a:endParaRPr lang="pt-PT"/>
              </a:p>
            </c:txPr>
          </c:dLbls>
          <c:cat>
            <c:strLit>
              <c:ptCount val="144"/>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strLit>
          </c:cat>
          <c:val>
            <c:numLit>
              <c:formatCode>0.0</c:formatCode>
              <c:ptCount val="144"/>
              <c:pt idx="0">
                <c:v>-12.894649629746361</c:v>
              </c:pt>
              <c:pt idx="1">
                <c:v>-13.8145122142079</c:v>
              </c:pt>
              <c:pt idx="2">
                <c:v>-15.792235298336104</c:v>
              </c:pt>
              <c:pt idx="3">
                <c:v>-17.464118824669438</c:v>
              </c:pt>
              <c:pt idx="4">
                <c:v>-17.736084076002772</c:v>
              </c:pt>
              <c:pt idx="5">
                <c:v>-15.814560841558327</c:v>
              </c:pt>
              <c:pt idx="6">
                <c:v>-13.192267413002773</c:v>
              </c:pt>
              <c:pt idx="7">
                <c:v>-11.477421962113882</c:v>
              </c:pt>
              <c:pt idx="8">
                <c:v>-10.699043221558327</c:v>
              </c:pt>
              <c:pt idx="9">
                <c:v>-11.039061506447217</c:v>
              </c:pt>
              <c:pt idx="10">
                <c:v>-12.132810410224996</c:v>
              </c:pt>
              <c:pt idx="11">
                <c:v>-11.908779430336105</c:v>
              </c:pt>
              <c:pt idx="12">
                <c:v>-10.50694361478055</c:v>
              </c:pt>
              <c:pt idx="13">
                <c:v>-9.2910611930027738</c:v>
              </c:pt>
              <c:pt idx="14">
                <c:v>-9.314372210891662</c:v>
              </c:pt>
              <c:pt idx="15">
                <c:v>-9.7255511873361069</c:v>
              </c:pt>
              <c:pt idx="16">
                <c:v>-8.8841934460027741</c:v>
              </c:pt>
              <c:pt idx="17">
                <c:v>-7.2890351132249949</c:v>
              </c:pt>
              <c:pt idx="18">
                <c:v>-5.780621534447218</c:v>
              </c:pt>
              <c:pt idx="19">
                <c:v>-4.0353874943361081</c:v>
              </c:pt>
              <c:pt idx="20">
                <c:v>-4.6273889165583304</c:v>
              </c:pt>
              <c:pt idx="21">
                <c:v>-5.5803907841138845</c:v>
              </c:pt>
              <c:pt idx="22">
                <c:v>-6.8136172127805494</c:v>
              </c:pt>
              <c:pt idx="23">
                <c:v>-7.9125774093361052</c:v>
              </c:pt>
              <c:pt idx="24">
                <c:v>-7.7853333644472178</c:v>
              </c:pt>
              <c:pt idx="25">
                <c:v>-9.1506266980027728</c:v>
              </c:pt>
              <c:pt idx="26">
                <c:v>-9.2554440573361063</c:v>
              </c:pt>
              <c:pt idx="27">
                <c:v>-8.4472804065583276</c:v>
              </c:pt>
              <c:pt idx="28">
                <c:v>-8.1328144215583276</c:v>
              </c:pt>
              <c:pt idx="29">
                <c:v>-8.5525800297805503</c:v>
              </c:pt>
              <c:pt idx="30">
                <c:v>-11.020311848780549</c:v>
              </c:pt>
              <c:pt idx="31">
                <c:v>-10.515397379336106</c:v>
              </c:pt>
              <c:pt idx="32">
                <c:v>-9.1032418255583281</c:v>
              </c:pt>
              <c:pt idx="33">
                <c:v>-6.4238454485583274</c:v>
              </c:pt>
              <c:pt idx="34">
                <c:v>-5.5554049295583283</c:v>
              </c:pt>
              <c:pt idx="35">
                <c:v>-5.7405350130027726</c:v>
              </c:pt>
              <c:pt idx="36">
                <c:v>-6.6287026184472175</c:v>
              </c:pt>
              <c:pt idx="37">
                <c:v>-7.0996694242249951</c:v>
              </c:pt>
              <c:pt idx="38">
                <c:v>-7.8117354478916612</c:v>
              </c:pt>
              <c:pt idx="39">
                <c:v>-8.4413225008916601</c:v>
              </c:pt>
              <c:pt idx="40">
                <c:v>-8.7481922821138838</c:v>
              </c:pt>
              <c:pt idx="41">
                <c:v>-7.5657258764472175</c:v>
              </c:pt>
              <c:pt idx="42">
                <c:v>-5.6643135855583298</c:v>
              </c:pt>
              <c:pt idx="43">
                <c:v>-4.5526463070027745</c:v>
              </c:pt>
              <c:pt idx="44">
                <c:v>-3.6115828280027742</c:v>
              </c:pt>
              <c:pt idx="45">
                <c:v>-4.2718863020027733</c:v>
              </c:pt>
              <c:pt idx="46">
                <c:v>-3.2107220557805518</c:v>
              </c:pt>
              <c:pt idx="47">
                <c:v>-3.5480049761138841</c:v>
              </c:pt>
              <c:pt idx="48">
                <c:v>-2.3747974281138853</c:v>
              </c:pt>
              <c:pt idx="49">
                <c:v>-1.6500568236694406</c:v>
              </c:pt>
              <c:pt idx="50">
                <c:v>-0.2356850526694414</c:v>
              </c:pt>
              <c:pt idx="51">
                <c:v>0.25550499710833635</c:v>
              </c:pt>
              <c:pt idx="52">
                <c:v>0.22050807855278065</c:v>
              </c:pt>
              <c:pt idx="53">
                <c:v>0.49007499755278072</c:v>
              </c:pt>
              <c:pt idx="54">
                <c:v>-0.22884642422499701</c:v>
              </c:pt>
              <c:pt idx="55">
                <c:v>-0.33380724078055252</c:v>
              </c:pt>
              <c:pt idx="56">
                <c:v>5.7747300997225214E-2</c:v>
              </c:pt>
              <c:pt idx="57">
                <c:v>0.52722552666389189</c:v>
              </c:pt>
              <c:pt idx="58">
                <c:v>1.0642510443305586</c:v>
              </c:pt>
              <c:pt idx="59">
                <c:v>0.83984852610833638</c:v>
              </c:pt>
              <c:pt idx="60">
                <c:v>1.1374114061083371</c:v>
              </c:pt>
              <c:pt idx="61">
                <c:v>0.68136901510833703</c:v>
              </c:pt>
              <c:pt idx="62">
                <c:v>-0.22824343066944083</c:v>
              </c:pt>
              <c:pt idx="63">
                <c:v>-1.4953626586694415</c:v>
              </c:pt>
              <c:pt idx="64">
                <c:v>-4.2584340353361076</c:v>
              </c:pt>
              <c:pt idx="65">
                <c:v>-6.3416172447805508</c:v>
              </c:pt>
              <c:pt idx="66">
                <c:v>-7.1252775688916614</c:v>
              </c:pt>
              <c:pt idx="67">
                <c:v>-5.5817154642249953</c:v>
              </c:pt>
              <c:pt idx="68">
                <c:v>-6.513410374780551</c:v>
              </c:pt>
              <c:pt idx="69">
                <c:v>-11.679146542224997</c:v>
              </c:pt>
              <c:pt idx="70">
                <c:v>-18.885089283113885</c:v>
              </c:pt>
              <c:pt idx="71">
                <c:v>-25.768364616113885</c:v>
              </c:pt>
              <c:pt idx="72">
                <c:v>-29.672488007113884</c:v>
              </c:pt>
              <c:pt idx="73">
                <c:v>-32.84178532655833</c:v>
              </c:pt>
              <c:pt idx="74">
                <c:v>-31.846989435669439</c:v>
              </c:pt>
              <c:pt idx="75">
                <c:v>-32.464343979113885</c:v>
              </c:pt>
              <c:pt idx="76">
                <c:v>-30.36689847914629</c:v>
              </c:pt>
              <c:pt idx="77">
                <c:v>-29.908223386078699</c:v>
              </c:pt>
              <c:pt idx="78">
                <c:v>-26.579443543688885</c:v>
              </c:pt>
              <c:pt idx="79">
                <c:v>-23.693927459055555</c:v>
              </c:pt>
              <c:pt idx="80">
                <c:v>-19.373024006777779</c:v>
              </c:pt>
              <c:pt idx="81">
                <c:v>-16.700128888066669</c:v>
              </c:pt>
              <c:pt idx="82">
                <c:v>-15.413275638844445</c:v>
              </c:pt>
              <c:pt idx="83">
                <c:v>-16.267846156111109</c:v>
              </c:pt>
              <c:pt idx="84">
                <c:v>-16.009496990888888</c:v>
              </c:pt>
              <c:pt idx="85">
                <c:v>-15.556497624066667</c:v>
              </c:pt>
              <c:pt idx="86">
                <c:v>-14.58067351772222</c:v>
              </c:pt>
              <c:pt idx="87">
                <c:v>-13.608452596922222</c:v>
              </c:pt>
              <c:pt idx="88">
                <c:v>-13.454845737699998</c:v>
              </c:pt>
              <c:pt idx="89">
                <c:v>-13.654990830311112</c:v>
              </c:pt>
              <c:pt idx="90">
                <c:v>-13.09406324481111</c:v>
              </c:pt>
              <c:pt idx="91">
                <c:v>-11.586933488177777</c:v>
              </c:pt>
              <c:pt idx="92">
                <c:v>-9.0197501967333338</c:v>
              </c:pt>
              <c:pt idx="93">
                <c:v>-9.0494449290555554</c:v>
              </c:pt>
              <c:pt idx="94">
                <c:v>-9.2724472892333338</c:v>
              </c:pt>
              <c:pt idx="95">
                <c:v>-11.002602085333331</c:v>
              </c:pt>
              <c:pt idx="96">
                <c:v>-10.55747229082222</c:v>
              </c:pt>
              <c:pt idx="97">
                <c:v>-10.124751519999998</c:v>
              </c:pt>
              <c:pt idx="98">
                <c:v>-10.811239338444445</c:v>
              </c:pt>
              <c:pt idx="99">
                <c:v>-11.572344107600001</c:v>
              </c:pt>
              <c:pt idx="100">
                <c:v>-13.838709473311113</c:v>
              </c:pt>
              <c:pt idx="101">
                <c:v>-15.055582972688891</c:v>
              </c:pt>
              <c:pt idx="102">
                <c:v>-14.303631194411112</c:v>
              </c:pt>
              <c:pt idx="103">
                <c:v>-14.83386131118889</c:v>
              </c:pt>
              <c:pt idx="104">
                <c:v>-16.113379133088888</c:v>
              </c:pt>
              <c:pt idx="105">
                <c:v>-18.581109179788889</c:v>
              </c:pt>
              <c:pt idx="106">
                <c:v>-19.79063086481111</c:v>
              </c:pt>
              <c:pt idx="107">
                <c:v>-20.614783131900001</c:v>
              </c:pt>
              <c:pt idx="108">
                <c:v>-22.120104191555559</c:v>
              </c:pt>
              <c:pt idx="109">
                <c:v>-22.498861051311113</c:v>
              </c:pt>
              <c:pt idx="110">
                <c:v>-21.485193642566667</c:v>
              </c:pt>
              <c:pt idx="111">
                <c:v>-20.629071470133336</c:v>
              </c:pt>
              <c:pt idx="112">
                <c:v>-20.853185030855556</c:v>
              </c:pt>
              <c:pt idx="113">
                <c:v>-20.537929312733336</c:v>
              </c:pt>
              <c:pt idx="114">
                <c:v>-20.693148923055556</c:v>
              </c:pt>
              <c:pt idx="115">
                <c:v>-18.569553068244446</c:v>
              </c:pt>
              <c:pt idx="116">
                <c:v>-18.473197132611109</c:v>
              </c:pt>
              <c:pt idx="117">
                <c:v>-18.8795061225</c:v>
              </c:pt>
              <c:pt idx="118">
                <c:v>-20.741225307222223</c:v>
              </c:pt>
              <c:pt idx="119">
                <c:v>-20.429843745944442</c:v>
              </c:pt>
              <c:pt idx="120">
                <c:v>-20.072747168466666</c:v>
              </c:pt>
              <c:pt idx="121">
                <c:v>-19.094751966188891</c:v>
              </c:pt>
              <c:pt idx="122">
                <c:v>-18.787166261444444</c:v>
              </c:pt>
              <c:pt idx="123">
                <c:v>-18.251145998355558</c:v>
              </c:pt>
              <c:pt idx="124">
                <c:v>-17.359867481877782</c:v>
              </c:pt>
              <c:pt idx="125">
                <c:v>-17.026049836955554</c:v>
              </c:pt>
              <c:pt idx="126">
                <c:v>-15.866442775466666</c:v>
              </c:pt>
              <c:pt idx="127">
                <c:v>-14.302263257477776</c:v>
              </c:pt>
              <c:pt idx="128">
                <c:v>-12.445483641155555</c:v>
              </c:pt>
              <c:pt idx="129">
                <c:v>-11.561596206600001</c:v>
              </c:pt>
              <c:pt idx="130">
                <c:v>-11.175746535077778</c:v>
              </c:pt>
              <c:pt idx="131">
                <c:v>-10.349275551677778</c:v>
              </c:pt>
              <c:pt idx="132">
                <c:v>-8.8408497201888867</c:v>
              </c:pt>
              <c:pt idx="133">
                <c:v>-8.5182692304666663</c:v>
              </c:pt>
              <c:pt idx="134">
                <c:v>-8.1771397255777778</c:v>
              </c:pt>
              <c:pt idx="135">
                <c:v>-7.9984465381111107</c:v>
              </c:pt>
              <c:pt idx="136">
                <c:v>-7.70275144621111</c:v>
              </c:pt>
              <c:pt idx="137">
                <c:v>-8.4165684898777773</c:v>
              </c:pt>
              <c:pt idx="138">
                <c:v>-8.3055123319666659</c:v>
              </c:pt>
              <c:pt idx="139">
                <c:v>-7.6437313030777778</c:v>
              </c:pt>
              <c:pt idx="140">
                <c:v>-6.5483811084555557</c:v>
              </c:pt>
              <c:pt idx="141">
                <c:v>-6.4464730595888895</c:v>
              </c:pt>
              <c:pt idx="142">
                <c:v>-6.343585059555557</c:v>
              </c:pt>
              <c:pt idx="143">
                <c:v>-6.2585709023666674</c:v>
              </c:pt>
            </c:numLit>
          </c:val>
        </c:ser>
        <c:ser>
          <c:idx val="2"/>
          <c:order val="2"/>
          <c:tx>
            <c:v>comercio</c:v>
          </c:tx>
          <c:spPr>
            <a:ln w="38100">
              <a:solidFill>
                <a:schemeClr val="accent2"/>
              </a:solidFill>
              <a:prstDash val="solid"/>
            </a:ln>
          </c:spPr>
          <c:marker>
            <c:symbol val="none"/>
          </c:marker>
          <c:dLbls>
            <c:dLbl>
              <c:idx val="21"/>
              <c:layout>
                <c:manualLayout>
                  <c:x val="0.48178920406033576"/>
                  <c:y val="2.6754720176107018E-4"/>
                </c:manualLayout>
              </c:layout>
              <c:tx>
                <c:rich>
                  <a:bodyPr/>
                  <a:lstStyle/>
                  <a:p>
                    <a:pPr>
                      <a:defRPr sz="700" b="1" i="0" u="none" strike="noStrike" baseline="0">
                        <a:solidFill>
                          <a:schemeClr val="accent2"/>
                        </a:solidFill>
                        <a:latin typeface="Arial"/>
                        <a:ea typeface="Arial"/>
                        <a:cs typeface="Arial"/>
                      </a:defRPr>
                    </a:pPr>
                    <a:r>
                      <a:rPr lang="pt-PT" baseline="0">
                        <a:solidFill>
                          <a:schemeClr val="accent2"/>
                        </a:solidFill>
                      </a:rPr>
                      <a:t>c</a:t>
                    </a:r>
                    <a:r>
                      <a:rPr lang="pt-PT">
                        <a:solidFill>
                          <a:schemeClr val="accent2"/>
                        </a:solidFill>
                      </a:rPr>
                      <a:t>omércio </a:t>
                    </a:r>
                  </a:p>
                </c:rich>
              </c:tx>
              <c:spPr>
                <a:noFill/>
                <a:ln w="25400">
                  <a:noFill/>
                </a:ln>
              </c:spPr>
              <c:dLblPos val="r"/>
            </c:dLbl>
            <c:delete val="1"/>
            <c:txPr>
              <a:bodyPr/>
              <a:lstStyle/>
              <a:p>
                <a:pPr>
                  <a:defRPr baseline="0">
                    <a:solidFill>
                      <a:schemeClr val="accent2"/>
                    </a:solidFill>
                  </a:defRPr>
                </a:pPr>
                <a:endParaRPr lang="pt-PT"/>
              </a:p>
            </c:txPr>
          </c:dLbls>
          <c:cat>
            <c:strLit>
              <c:ptCount val="144"/>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strLit>
          </c:cat>
          <c:val>
            <c:numLit>
              <c:formatCode>0.0</c:formatCode>
              <c:ptCount val="144"/>
              <c:pt idx="0">
                <c:v>-12.644228503688034</c:v>
              </c:pt>
              <c:pt idx="1">
                <c:v>-11.356895569551282</c:v>
              </c:pt>
              <c:pt idx="2">
                <c:v>-11.929716996747864</c:v>
              </c:pt>
              <c:pt idx="3">
                <c:v>-11.812762540944442</c:v>
              </c:pt>
              <c:pt idx="4">
                <c:v>-13.168152400944443</c:v>
              </c:pt>
              <c:pt idx="5">
                <c:v>-12.862671049722222</c:v>
              </c:pt>
              <c:pt idx="6">
                <c:v>-12.617527738833333</c:v>
              </c:pt>
              <c:pt idx="7">
                <c:v>-9.8504420599444451</c:v>
              </c:pt>
              <c:pt idx="8">
                <c:v>-7.5704906975000013</c:v>
              </c:pt>
              <c:pt idx="9">
                <c:v>-5.5292983256111121</c:v>
              </c:pt>
              <c:pt idx="10">
                <c:v>-4.7532461715000007</c:v>
              </c:pt>
              <c:pt idx="11">
                <c:v>-4.309980684388889</c:v>
              </c:pt>
              <c:pt idx="12">
                <c:v>-4.0617565865000005</c:v>
              </c:pt>
              <c:pt idx="13">
                <c:v>-5.4672939922777779</c:v>
              </c:pt>
              <c:pt idx="14">
                <c:v>-7.3969139541666662</c:v>
              </c:pt>
              <c:pt idx="15">
                <c:v>-7.9581981479444437</c:v>
              </c:pt>
              <c:pt idx="16">
                <c:v>-4.9361318641666667</c:v>
              </c:pt>
              <c:pt idx="17">
                <c:v>-2.4594452407222218</c:v>
              </c:pt>
              <c:pt idx="18">
                <c:v>-0.49358244105555543</c:v>
              </c:pt>
              <c:pt idx="19">
                <c:v>-1.5493435453888891</c:v>
              </c:pt>
              <c:pt idx="20">
                <c:v>-1.4254134049444442</c:v>
              </c:pt>
              <c:pt idx="21">
                <c:v>-2.7588321770555555</c:v>
              </c:pt>
              <c:pt idx="22">
                <c:v>-3.5684008587222222</c:v>
              </c:pt>
              <c:pt idx="23">
                <c:v>-4.1652912150555554</c:v>
              </c:pt>
              <c:pt idx="24">
                <c:v>-4.5469783765000003</c:v>
              </c:pt>
              <c:pt idx="25">
                <c:v>-5.0007051281666657</c:v>
              </c:pt>
              <c:pt idx="26">
                <c:v>-4.5923616606111111</c:v>
              </c:pt>
              <c:pt idx="27">
                <c:v>-5.2531155791666668</c:v>
              </c:pt>
              <c:pt idx="28">
                <c:v>-5.0214657529444438</c:v>
              </c:pt>
              <c:pt idx="29">
                <c:v>-6.6556841109444447</c:v>
              </c:pt>
              <c:pt idx="30">
                <c:v>-7.917793258833334</c:v>
              </c:pt>
              <c:pt idx="31">
                <c:v>-9.989931754833334</c:v>
              </c:pt>
              <c:pt idx="32">
                <c:v>-10.727993701833334</c:v>
              </c:pt>
              <c:pt idx="33">
                <c:v>-11.26179589761111</c:v>
              </c:pt>
              <c:pt idx="34">
                <c:v>-11.064035954944444</c:v>
              </c:pt>
              <c:pt idx="35">
                <c:v>-8.7110361677222219</c:v>
              </c:pt>
              <c:pt idx="36">
                <c:v>-6.6059876827222226</c:v>
              </c:pt>
              <c:pt idx="37">
                <c:v>-5.0614514417222223</c:v>
              </c:pt>
              <c:pt idx="38">
                <c:v>-7.5882150550555565</c:v>
              </c:pt>
              <c:pt idx="39">
                <c:v>-7.3407096628333335</c:v>
              </c:pt>
              <c:pt idx="40">
                <c:v>-9.1182424918333354</c:v>
              </c:pt>
              <c:pt idx="41">
                <c:v>-7.2254777655</c:v>
              </c:pt>
              <c:pt idx="42">
                <c:v>-7.5364140112777784</c:v>
              </c:pt>
              <c:pt idx="43">
                <c:v>-6.7530591740555552</c:v>
              </c:pt>
              <c:pt idx="44">
                <c:v>-6.3092627009444442</c:v>
              </c:pt>
              <c:pt idx="45">
                <c:v>-4.2431445951666662</c:v>
              </c:pt>
              <c:pt idx="46">
                <c:v>-2.7873310285000001</c:v>
              </c:pt>
              <c:pt idx="47">
                <c:v>-2.9553545078333339</c:v>
              </c:pt>
              <c:pt idx="48">
                <c:v>-4.2712355535000004</c:v>
              </c:pt>
              <c:pt idx="49">
                <c:v>-3.6190950824999999</c:v>
              </c:pt>
              <c:pt idx="50">
                <c:v>-3.6170754234999998</c:v>
              </c:pt>
              <c:pt idx="51">
                <c:v>-3.3612794504999997</c:v>
              </c:pt>
              <c:pt idx="52">
                <c:v>-3.3401121923888888</c:v>
              </c:pt>
              <c:pt idx="53">
                <c:v>-2.5433909897222224</c:v>
              </c:pt>
              <c:pt idx="54">
                <c:v>-2.9501845341666666</c:v>
              </c:pt>
              <c:pt idx="55">
                <c:v>-3.4747224222777775</c:v>
              </c:pt>
              <c:pt idx="56">
                <c:v>-4.2194487567222225</c:v>
              </c:pt>
              <c:pt idx="57">
                <c:v>-3.9104706172777779</c:v>
              </c:pt>
              <c:pt idx="58">
                <c:v>-3.4049019802777778</c:v>
              </c:pt>
              <c:pt idx="59">
                <c:v>-2.486269637166667</c:v>
              </c:pt>
              <c:pt idx="60">
                <c:v>-2.0519945040555556</c:v>
              </c:pt>
              <c:pt idx="61">
                <c:v>-2.0146762723888894</c:v>
              </c:pt>
              <c:pt idx="62">
                <c:v>-1.6102747722777779</c:v>
              </c:pt>
              <c:pt idx="63">
                <c:v>-2.7745317997222223</c:v>
              </c:pt>
              <c:pt idx="64">
                <c:v>-4.1110787218333336</c:v>
              </c:pt>
              <c:pt idx="65">
                <c:v>-7.6068111717222235</c:v>
              </c:pt>
              <c:pt idx="66">
                <c:v>-9.7862041135000002</c:v>
              </c:pt>
              <c:pt idx="67">
                <c:v>-11.196420603055556</c:v>
              </c:pt>
              <c:pt idx="68">
                <c:v>-11.521319828499998</c:v>
              </c:pt>
              <c:pt idx="69">
                <c:v>-12.598071659388888</c:v>
              </c:pt>
              <c:pt idx="70">
                <c:v>-14.759117230166666</c:v>
              </c:pt>
              <c:pt idx="71">
                <c:v>-17.344652877722222</c:v>
              </c:pt>
              <c:pt idx="72">
                <c:v>-17.995596015944443</c:v>
              </c:pt>
              <c:pt idx="73">
                <c:v>-19.832515527277778</c:v>
              </c:pt>
              <c:pt idx="74">
                <c:v>-20.340502041944443</c:v>
              </c:pt>
              <c:pt idx="75">
                <c:v>-21.325766428722222</c:v>
              </c:pt>
              <c:pt idx="76">
                <c:v>-19.91711796586296</c:v>
              </c:pt>
              <c:pt idx="77">
                <c:v>-17.627054678925923</c:v>
              </c:pt>
              <c:pt idx="78">
                <c:v>-14.845702667077779</c:v>
              </c:pt>
              <c:pt idx="79">
                <c:v>-12.419841391366667</c:v>
              </c:pt>
              <c:pt idx="80">
                <c:v>-9.915875698033334</c:v>
              </c:pt>
              <c:pt idx="81">
                <c:v>-7.6753459380111115</c:v>
              </c:pt>
              <c:pt idx="82">
                <c:v>-6.427563252133333</c:v>
              </c:pt>
              <c:pt idx="83">
                <c:v>-5.8249600762777769</c:v>
              </c:pt>
              <c:pt idx="84">
                <c:v>-5.8367619008111111</c:v>
              </c:pt>
              <c:pt idx="85">
                <c:v>-4.4592684735888888</c:v>
              </c:pt>
              <c:pt idx="86">
                <c:v>-3.8572314010888888</c:v>
              </c:pt>
              <c:pt idx="87">
                <c:v>-2.5429779343222227</c:v>
              </c:pt>
              <c:pt idx="88">
                <c:v>-2.4831380261111113</c:v>
              </c:pt>
              <c:pt idx="89">
                <c:v>-2.5240000218</c:v>
              </c:pt>
              <c:pt idx="90">
                <c:v>-3.5323512600222222</c:v>
              </c:pt>
              <c:pt idx="91">
                <c:v>-4.2142870705666668</c:v>
              </c:pt>
              <c:pt idx="92">
                <c:v>-5.6202365064555551</c:v>
              </c:pt>
              <c:pt idx="93">
                <c:v>-6.7496469848555556</c:v>
              </c:pt>
              <c:pt idx="94">
                <c:v>-7.4756525677333334</c:v>
              </c:pt>
              <c:pt idx="95">
                <c:v>-7.8371265303333333</c:v>
              </c:pt>
              <c:pt idx="96">
                <c:v>-7.1252746079555562</c:v>
              </c:pt>
              <c:pt idx="97">
                <c:v>-7.3989094380666671</c:v>
              </c:pt>
              <c:pt idx="98">
                <c:v>-8.5957334035000006</c:v>
              </c:pt>
              <c:pt idx="99">
                <c:v>-11.923109842155556</c:v>
              </c:pt>
              <c:pt idx="100">
                <c:v>-14.896219010266668</c:v>
              </c:pt>
              <c:pt idx="101">
                <c:v>-16.518304442622224</c:v>
              </c:pt>
              <c:pt idx="102">
                <c:v>-18.14814091558889</c:v>
              </c:pt>
              <c:pt idx="103">
                <c:v>-18.567621042255556</c:v>
              </c:pt>
              <c:pt idx="104">
                <c:v>-19.346146814377779</c:v>
              </c:pt>
              <c:pt idx="105">
                <c:v>-19.083172005133335</c:v>
              </c:pt>
              <c:pt idx="106">
                <c:v>-20.834973812544447</c:v>
              </c:pt>
              <c:pt idx="107">
                <c:v>-22.036550836322224</c:v>
              </c:pt>
              <c:pt idx="108">
                <c:v>-22.296546643700001</c:v>
              </c:pt>
              <c:pt idx="109">
                <c:v>-21.218042900455558</c:v>
              </c:pt>
              <c:pt idx="110">
                <c:v>-20.302307204066665</c:v>
              </c:pt>
              <c:pt idx="111">
                <c:v>-19.543192744677778</c:v>
              </c:pt>
              <c:pt idx="112">
                <c:v>-20.187069547577778</c:v>
              </c:pt>
              <c:pt idx="113">
                <c:v>-19.972717876766666</c:v>
              </c:pt>
              <c:pt idx="114">
                <c:v>-20.278620906433336</c:v>
              </c:pt>
              <c:pt idx="115">
                <c:v>-19.710788554833332</c:v>
              </c:pt>
              <c:pt idx="116">
                <c:v>-20.482125550711114</c:v>
              </c:pt>
              <c:pt idx="117">
                <c:v>-20.926651451333331</c:v>
              </c:pt>
              <c:pt idx="118">
                <c:v>-20.115006348200001</c:v>
              </c:pt>
              <c:pt idx="119">
                <c:v>-19.427926100377778</c:v>
              </c:pt>
              <c:pt idx="120">
                <c:v>-19.057757344611115</c:v>
              </c:pt>
              <c:pt idx="121">
                <c:v>-18.536773789555557</c:v>
              </c:pt>
              <c:pt idx="122">
                <c:v>-16.938518476244443</c:v>
              </c:pt>
              <c:pt idx="123">
                <c:v>-15.661078306533332</c:v>
              </c:pt>
              <c:pt idx="124">
                <c:v>-14.701017119266666</c:v>
              </c:pt>
              <c:pt idx="125">
                <c:v>-14.198191973577778</c:v>
              </c:pt>
              <c:pt idx="126">
                <c:v>-12.703036751711112</c:v>
              </c:pt>
              <c:pt idx="127">
                <c:v>-11.522255014955556</c:v>
              </c:pt>
              <c:pt idx="128">
                <c:v>-9.5442003808333347</c:v>
              </c:pt>
              <c:pt idx="129">
                <c:v>-7.6595704097888886</c:v>
              </c:pt>
              <c:pt idx="130">
                <c:v>-5.4797823523111111</c:v>
              </c:pt>
              <c:pt idx="131">
                <c:v>-3.6884936328555553</c:v>
              </c:pt>
              <c:pt idx="132">
                <c:v>-2.9926603950888886</c:v>
              </c:pt>
              <c:pt idx="133">
                <c:v>-1.9041778969111112</c:v>
              </c:pt>
              <c:pt idx="134">
                <c:v>-1.3355725274777777</c:v>
              </c:pt>
              <c:pt idx="135">
                <c:v>-0.49891728432222232</c:v>
              </c:pt>
              <c:pt idx="136">
                <c:v>-0.38644116406666668</c:v>
              </c:pt>
              <c:pt idx="137">
                <c:v>-0.65397564661111129</c:v>
              </c:pt>
              <c:pt idx="138">
                <c:v>-1.0530853649888889</c:v>
              </c:pt>
              <c:pt idx="139">
                <c:v>-1.6748772321000001</c:v>
              </c:pt>
              <c:pt idx="140">
                <c:v>-1.8557649324777781</c:v>
              </c:pt>
              <c:pt idx="141">
                <c:v>-1.1976561402666668</c:v>
              </c:pt>
              <c:pt idx="142">
                <c:v>-1.0001429132333335</c:v>
              </c:pt>
              <c:pt idx="143">
                <c:v>-1.3279571734111113</c:v>
              </c:pt>
            </c:numLit>
          </c:val>
        </c:ser>
        <c:ser>
          <c:idx val="3"/>
          <c:order val="3"/>
          <c:tx>
            <c:v>servicos</c:v>
          </c:tx>
          <c:spPr>
            <a:ln w="25400">
              <a:solidFill>
                <a:srgbClr val="333333"/>
              </a:solidFill>
              <a:prstDash val="solid"/>
            </a:ln>
          </c:spPr>
          <c:marker>
            <c:symbol val="none"/>
          </c:marker>
          <c:dLbls>
            <c:dLbl>
              <c:idx val="20"/>
              <c:layout>
                <c:manualLayout>
                  <c:x val="0.47757265281598837"/>
                  <c:y val="0.24599046086981075"/>
                </c:manualLayout>
              </c:layout>
              <c:tx>
                <c:rich>
                  <a:bodyPr/>
                  <a:lstStyle/>
                  <a:p>
                    <a:pPr>
                      <a:defRPr sz="800" b="0" i="0" u="none" strike="noStrike" baseline="0">
                        <a:solidFill>
                          <a:srgbClr val="000000"/>
                        </a:solidFill>
                        <a:latin typeface="Arial"/>
                        <a:ea typeface="Arial"/>
                        <a:cs typeface="Arial"/>
                      </a:defRPr>
                    </a:pPr>
                    <a:r>
                      <a:rPr lang="pt-PT" sz="700" b="1" i="0" u="none" strike="noStrike" baseline="0">
                        <a:solidFill>
                          <a:srgbClr val="000000"/>
                        </a:solidFill>
                        <a:latin typeface="Arial"/>
                        <a:cs typeface="Arial"/>
                      </a:rPr>
                      <a:t>serviços</a:t>
                    </a:r>
                    <a:r>
                      <a:rPr lang="pt-PT" sz="800" b="1" i="0" u="none" strike="noStrike" baseline="0">
                        <a:solidFill>
                          <a:srgbClr val="000000"/>
                        </a:solidFill>
                        <a:latin typeface="Arial"/>
                        <a:cs typeface="Arial"/>
                      </a:rPr>
                      <a:t> </a:t>
                    </a:r>
                    <a:r>
                      <a:rPr lang="pt-PT" sz="600" b="0" i="0" u="none" strike="noStrike" baseline="30000">
                        <a:solidFill>
                          <a:srgbClr val="000000"/>
                        </a:solidFill>
                        <a:latin typeface="Arial"/>
                        <a:cs typeface="Arial"/>
                      </a:rPr>
                      <a:t>(2)</a:t>
                    </a:r>
                  </a:p>
                </c:rich>
              </c:tx>
              <c:spPr>
                <a:noFill/>
                <a:ln w="25400">
                  <a:noFill/>
                </a:ln>
              </c:spPr>
              <c:dLblPos val="r"/>
            </c:dLbl>
            <c:delete val="1"/>
          </c:dLbls>
          <c:cat>
            <c:strLit>
              <c:ptCount val="144"/>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strLit>
          </c:cat>
          <c:val>
            <c:numLit>
              <c:formatCode>0.0</c:formatCode>
              <c:ptCount val="144"/>
              <c:pt idx="0">
                <c:v>-6.7743118749999995</c:v>
              </c:pt>
              <c:pt idx="1">
                <c:v>-5.6079479300000008</c:v>
              </c:pt>
              <c:pt idx="2">
                <c:v>-9.8097768572222233</c:v>
              </c:pt>
              <c:pt idx="3">
                <c:v>-13.148268377444445</c:v>
              </c:pt>
              <c:pt idx="4">
                <c:v>-17.00897757311111</c:v>
              </c:pt>
              <c:pt idx="5">
                <c:v>-15.848501811444443</c:v>
              </c:pt>
              <c:pt idx="6">
                <c:v>-14.998348537222222</c:v>
              </c:pt>
              <c:pt idx="7">
                <c:v>-11.314191643222223</c:v>
              </c:pt>
              <c:pt idx="8">
                <c:v>-13.386616411222223</c:v>
              </c:pt>
              <c:pt idx="9">
                <c:v>-10.913116105</c:v>
              </c:pt>
              <c:pt idx="10">
                <c:v>-10.249923884111112</c:v>
              </c:pt>
              <c:pt idx="11">
                <c:v>-6.0989462743333336</c:v>
              </c:pt>
              <c:pt idx="12">
                <c:v>-6.8480338821111113</c:v>
              </c:pt>
              <c:pt idx="13">
                <c:v>-6.5019641554444441</c:v>
              </c:pt>
              <c:pt idx="14">
                <c:v>-3.3288895829999992</c:v>
              </c:pt>
              <c:pt idx="15">
                <c:v>2.3820391288888891</c:v>
              </c:pt>
              <c:pt idx="16">
                <c:v>5.802071638000001</c:v>
              </c:pt>
              <c:pt idx="17">
                <c:v>5.1580058627777783</c:v>
              </c:pt>
              <c:pt idx="18">
                <c:v>1.9573715180000002</c:v>
              </c:pt>
              <c:pt idx="19">
                <c:v>1.6589349611111111</c:v>
              </c:pt>
              <c:pt idx="20">
                <c:v>0.19288393844444451</c:v>
              </c:pt>
              <c:pt idx="21">
                <c:v>-1.2467098136666663</c:v>
              </c:pt>
              <c:pt idx="22">
                <c:v>-2.3104466136666666</c:v>
              </c:pt>
              <c:pt idx="23">
                <c:v>-2.9440436321111108</c:v>
              </c:pt>
              <c:pt idx="24">
                <c:v>-3.6293924238888891</c:v>
              </c:pt>
              <c:pt idx="25">
                <c:v>-4.0906866922222234</c:v>
              </c:pt>
              <c:pt idx="26">
                <c:v>-4.7213778874444445</c:v>
              </c:pt>
              <c:pt idx="27">
                <c:v>-5.4075417337777774</c:v>
              </c:pt>
              <c:pt idx="28">
                <c:v>-6.6746993374444443</c:v>
              </c:pt>
              <c:pt idx="29">
                <c:v>-6.7168587468888887</c:v>
              </c:pt>
              <c:pt idx="30">
                <c:v>-7.3106450626666666</c:v>
              </c:pt>
              <c:pt idx="31">
                <c:v>-6.9547463506666665</c:v>
              </c:pt>
              <c:pt idx="32">
                <c:v>-6.7568626906666678</c:v>
              </c:pt>
              <c:pt idx="33">
                <c:v>-6.2233202314444442</c:v>
              </c:pt>
              <c:pt idx="34">
                <c:v>-8.2231199635555559</c:v>
              </c:pt>
              <c:pt idx="35">
                <c:v>-6.0105318091111108</c:v>
              </c:pt>
              <c:pt idx="36">
                <c:v>-5.7997640688888881</c:v>
              </c:pt>
              <c:pt idx="37">
                <c:v>-4.1777283205555555</c:v>
              </c:pt>
              <c:pt idx="38">
                <c:v>-6.170413049555556</c:v>
              </c:pt>
              <c:pt idx="39">
                <c:v>-5.1161959296666666</c:v>
              </c:pt>
              <c:pt idx="40">
                <c:v>-4.7295900187777784</c:v>
              </c:pt>
              <c:pt idx="41">
                <c:v>2.1847503848888885</c:v>
              </c:pt>
              <c:pt idx="42">
                <c:v>3.5668855711111109</c:v>
              </c:pt>
              <c:pt idx="43">
                <c:v>1.9676515353333333</c:v>
              </c:pt>
              <c:pt idx="44">
                <c:v>-2.8077478863333334</c:v>
              </c:pt>
              <c:pt idx="45">
                <c:v>-1.4229028440000004</c:v>
              </c:pt>
              <c:pt idx="46">
                <c:v>0.95326214911111062</c:v>
              </c:pt>
              <c:pt idx="47">
                <c:v>1.3244254458888884</c:v>
              </c:pt>
              <c:pt idx="48">
                <c:v>-0.2273613405555556</c:v>
              </c:pt>
              <c:pt idx="49">
                <c:v>0.64474239122222221</c:v>
              </c:pt>
              <c:pt idx="50">
                <c:v>1.0974649895555555</c:v>
              </c:pt>
              <c:pt idx="51">
                <c:v>3.4834040622222222</c:v>
              </c:pt>
              <c:pt idx="52">
                <c:v>3.9587117799999998</c:v>
              </c:pt>
              <c:pt idx="53">
                <c:v>4.0536069348888892</c:v>
              </c:pt>
              <c:pt idx="54">
                <c:v>2.6614924113333331</c:v>
              </c:pt>
              <c:pt idx="55">
                <c:v>2.8712534970000001</c:v>
              </c:pt>
              <c:pt idx="56">
                <c:v>3.6455063706666668</c:v>
              </c:pt>
              <c:pt idx="57">
                <c:v>3.869937036888889</c:v>
              </c:pt>
              <c:pt idx="58">
                <c:v>5.2922397926666669</c:v>
              </c:pt>
              <c:pt idx="59">
                <c:v>5.1478170035555557</c:v>
              </c:pt>
              <c:pt idx="60">
                <c:v>6.2167355442222219</c:v>
              </c:pt>
              <c:pt idx="61">
                <c:v>4.9662301772222222</c:v>
              </c:pt>
              <c:pt idx="62">
                <c:v>5.1446034210000002</c:v>
              </c:pt>
              <c:pt idx="63">
                <c:v>6.1133699447777774</c:v>
              </c:pt>
              <c:pt idx="64">
                <c:v>5.9030479719999995</c:v>
              </c:pt>
              <c:pt idx="65">
                <c:v>4.1897989339999997</c:v>
              </c:pt>
              <c:pt idx="66">
                <c:v>0.49740410644444449</c:v>
              </c:pt>
              <c:pt idx="67">
                <c:v>-2.9531270085555561</c:v>
              </c:pt>
              <c:pt idx="68">
                <c:v>-5.7679948919999999</c:v>
              </c:pt>
              <c:pt idx="69">
                <c:v>-9.1219127516666649</c:v>
              </c:pt>
              <c:pt idx="70">
                <c:v>-10.344094577666667</c:v>
              </c:pt>
              <c:pt idx="71">
                <c:v>-10.214716453222222</c:v>
              </c:pt>
              <c:pt idx="72">
                <c:v>-12.807689099222221</c:v>
              </c:pt>
              <c:pt idx="73">
                <c:v>-18.336672567333334</c:v>
              </c:pt>
              <c:pt idx="74">
                <c:v>-23.622586422333338</c:v>
              </c:pt>
              <c:pt idx="75">
                <c:v>-25.270601809666669</c:v>
              </c:pt>
              <c:pt idx="76">
                <c:v>-24.334142645111111</c:v>
              </c:pt>
              <c:pt idx="77">
                <c:v>-23.002995437222221</c:v>
              </c:pt>
              <c:pt idx="78">
                <c:v>-20.027266470777779</c:v>
              </c:pt>
              <c:pt idx="79">
                <c:v>-15.183496610000001</c:v>
              </c:pt>
              <c:pt idx="80">
                <c:v>-12.497388118111111</c:v>
              </c:pt>
              <c:pt idx="81">
                <c:v>-10.328499696222224</c:v>
              </c:pt>
              <c:pt idx="82">
                <c:v>-10.289108381111113</c:v>
              </c:pt>
              <c:pt idx="83">
                <c:v>-9.2749863751111121</c:v>
              </c:pt>
              <c:pt idx="84">
                <c:v>-7.8099641284444443</c:v>
              </c:pt>
              <c:pt idx="85">
                <c:v>-7.8374940531111106</c:v>
              </c:pt>
              <c:pt idx="86">
                <c:v>-6.7859323506666662</c:v>
              </c:pt>
              <c:pt idx="87">
                <c:v>-7.5426724295555552</c:v>
              </c:pt>
              <c:pt idx="88">
                <c:v>-7.2931821786666662</c:v>
              </c:pt>
              <c:pt idx="89">
                <c:v>-8.8168833667777786</c:v>
              </c:pt>
              <c:pt idx="90">
                <c:v>-8.7718967664444456</c:v>
              </c:pt>
              <c:pt idx="91">
                <c:v>-10.459847501333334</c:v>
              </c:pt>
              <c:pt idx="92">
                <c:v>-9.9726234431111109</c:v>
              </c:pt>
              <c:pt idx="93">
                <c:v>-10.499861825777778</c:v>
              </c:pt>
              <c:pt idx="94">
                <c:v>-9.0348172261111106</c:v>
              </c:pt>
              <c:pt idx="95">
                <c:v>-9.5931534632222224</c:v>
              </c:pt>
              <c:pt idx="96">
                <c:v>-11.06598925288889</c:v>
              </c:pt>
              <c:pt idx="97">
                <c:v>-10.852088684888889</c:v>
              </c:pt>
              <c:pt idx="98">
                <c:v>-11.88623286811111</c:v>
              </c:pt>
              <c:pt idx="99">
                <c:v>-12.093527874888887</c:v>
              </c:pt>
              <c:pt idx="100">
                <c:v>-14.376538520555556</c:v>
              </c:pt>
              <c:pt idx="101">
                <c:v>-14.690249815777777</c:v>
              </c:pt>
              <c:pt idx="102">
                <c:v>-17.139388438222223</c:v>
              </c:pt>
              <c:pt idx="103">
                <c:v>-19.60864693411111</c:v>
              </c:pt>
              <c:pt idx="104">
                <c:v>-22.701000855111115</c:v>
              </c:pt>
              <c:pt idx="105">
                <c:v>-23.575111062666668</c:v>
              </c:pt>
              <c:pt idx="106">
                <c:v>-25.67527712288889</c:v>
              </c:pt>
              <c:pt idx="107">
                <c:v>-27.487319633222224</c:v>
              </c:pt>
              <c:pt idx="108">
                <c:v>-29.409295027444443</c:v>
              </c:pt>
              <c:pt idx="109">
                <c:v>-29.539580015444443</c:v>
              </c:pt>
              <c:pt idx="110">
                <c:v>-30.049445492111108</c:v>
              </c:pt>
              <c:pt idx="111">
                <c:v>-29.891639926222222</c:v>
              </c:pt>
              <c:pt idx="112">
                <c:v>-29.508028290555554</c:v>
              </c:pt>
              <c:pt idx="113">
                <c:v>-30.338940309666668</c:v>
              </c:pt>
              <c:pt idx="114">
                <c:v>-31.500513530666666</c:v>
              </c:pt>
              <c:pt idx="115">
                <c:v>-31.206376757000001</c:v>
              </c:pt>
              <c:pt idx="116">
                <c:v>-31.157841887333333</c:v>
              </c:pt>
              <c:pt idx="117">
                <c:v>-32.742378311888892</c:v>
              </c:pt>
              <c:pt idx="118">
                <c:v>-34.781134675222226</c:v>
              </c:pt>
              <c:pt idx="119">
                <c:v>-34.461570563777776</c:v>
              </c:pt>
              <c:pt idx="120">
                <c:v>-32.687608442222221</c:v>
              </c:pt>
              <c:pt idx="121">
                <c:v>-31.479409879777776</c:v>
              </c:pt>
              <c:pt idx="122">
                <c:v>-30.324724297777777</c:v>
              </c:pt>
              <c:pt idx="123">
                <c:v>-29.024479655444448</c:v>
              </c:pt>
              <c:pt idx="124">
                <c:v>-27.929725260222224</c:v>
              </c:pt>
              <c:pt idx="125">
                <c:v>-26.587273454333332</c:v>
              </c:pt>
              <c:pt idx="126">
                <c:v>-24.72713622144445</c:v>
              </c:pt>
              <c:pt idx="127">
                <c:v>-22.31511436133334</c:v>
              </c:pt>
              <c:pt idx="128">
                <c:v>-20.182069659222226</c:v>
              </c:pt>
              <c:pt idx="129">
                <c:v>-17.206799542000002</c:v>
              </c:pt>
              <c:pt idx="130">
                <c:v>-14.752475589333331</c:v>
              </c:pt>
              <c:pt idx="131">
                <c:v>-11.662800880222221</c:v>
              </c:pt>
              <c:pt idx="132">
                <c:v>-9.3694336083333329</c:v>
              </c:pt>
              <c:pt idx="133">
                <c:v>-7.7419714384444447</c:v>
              </c:pt>
              <c:pt idx="134">
                <c:v>-6.0271899596666669</c:v>
              </c:pt>
              <c:pt idx="135">
                <c:v>-5.4263905307777778</c:v>
              </c:pt>
              <c:pt idx="136">
                <c:v>-3.3645715003333336</c:v>
              </c:pt>
              <c:pt idx="137">
                <c:v>-1.7407391296666666</c:v>
              </c:pt>
              <c:pt idx="138">
                <c:v>0.67237491677777772</c:v>
              </c:pt>
              <c:pt idx="139">
                <c:v>1.3397864721111112</c:v>
              </c:pt>
              <c:pt idx="140">
                <c:v>0.30982412755555561</c:v>
              </c:pt>
              <c:pt idx="141">
                <c:v>-3.9655036555555467E-2</c:v>
              </c:pt>
              <c:pt idx="142">
                <c:v>-1.3088415852222222</c:v>
              </c:pt>
              <c:pt idx="143">
                <c:v>-1.1162573952222223</c:v>
              </c:pt>
            </c:numLit>
          </c:val>
        </c:ser>
        <c:marker val="1"/>
        <c:axId val="97376896"/>
        <c:axId val="97616256"/>
      </c:lineChart>
      <c:catAx>
        <c:axId val="97376896"/>
        <c:scaling>
          <c:orientation val="minMax"/>
        </c:scaling>
        <c:axPos val="b"/>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97616256"/>
        <c:crosses val="autoZero"/>
        <c:auto val="1"/>
        <c:lblAlgn val="ctr"/>
        <c:lblOffset val="100"/>
        <c:tickLblSkip val="6"/>
        <c:tickMarkSkip val="1"/>
      </c:catAx>
      <c:valAx>
        <c:axId val="97616256"/>
        <c:scaling>
          <c:orientation val="minMax"/>
          <c:max val="20"/>
          <c:min val="-80"/>
        </c:scaling>
        <c:axPos val="l"/>
        <c:numFmt formatCode="0" sourceLinked="0"/>
        <c:maj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97376896"/>
        <c:crosses val="autoZero"/>
        <c:crossBetween val="between"/>
        <c:majorUnit val="10"/>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18.xml><?xml version="1.0" encoding="utf-8"?>
<c:chartSpace xmlns:c="http://schemas.openxmlformats.org/drawingml/2006/chart" xmlns:a="http://schemas.openxmlformats.org/drawingml/2006/main" xmlns:r="http://schemas.openxmlformats.org/officeDocument/2006/relationships">
  <c:lang val="pt-PT"/>
  <c:chart>
    <c:title>
      <c:tx>
        <c:rich>
          <a:bodyPr/>
          <a:lstStyle/>
          <a:p>
            <a:pPr>
              <a:defRPr sz="800" b="1" i="0" u="none" strike="noStrike" baseline="0">
                <a:solidFill>
                  <a:schemeClr val="tx2"/>
                </a:solidFill>
                <a:latin typeface="Arial"/>
                <a:ea typeface="Arial"/>
                <a:cs typeface="Arial"/>
              </a:defRPr>
            </a:pPr>
            <a:r>
              <a:rPr lang="pt-PT" baseline="0">
                <a:solidFill>
                  <a:schemeClr val="tx2"/>
                </a:solidFill>
              </a:rPr>
              <a:t>desemprego registado... 
</a:t>
            </a:r>
          </a:p>
        </c:rich>
      </c:tx>
      <c:layout>
        <c:manualLayout>
          <c:xMode val="edge"/>
          <c:yMode val="edge"/>
          <c:x val="0.29376876563001347"/>
          <c:y val="4.5197740112994364E-2"/>
        </c:manualLayout>
      </c:layout>
      <c:spPr>
        <a:noFill/>
        <a:ln w="25400">
          <a:noFill/>
        </a:ln>
      </c:spPr>
    </c:title>
    <c:plotArea>
      <c:layout>
        <c:manualLayout>
          <c:layoutTarget val="inner"/>
          <c:xMode val="edge"/>
          <c:yMode val="edge"/>
          <c:x val="8.8495830152534566E-2"/>
          <c:y val="0.24858894216182487"/>
          <c:w val="0.8377605254439916"/>
          <c:h val="0.4689291408961252"/>
        </c:manualLayout>
      </c:layout>
      <c:lineChart>
        <c:grouping val="standard"/>
        <c:ser>
          <c:idx val="0"/>
          <c:order val="0"/>
          <c:tx>
            <c:v>final</c:v>
          </c:tx>
          <c:spPr>
            <a:ln w="25400">
              <a:solidFill>
                <a:schemeClr val="accent2"/>
              </a:solidFill>
              <a:prstDash val="solid"/>
            </a:ln>
          </c:spPr>
          <c:marker>
            <c:symbol val="none"/>
          </c:marker>
          <c:dLbls>
            <c:dLbl>
              <c:idx val="71"/>
              <c:layout>
                <c:manualLayout>
                  <c:x val="-0.39129179849497681"/>
                  <c:y val="-0.16844521553449923"/>
                </c:manualLayout>
              </c:layout>
              <c:tx>
                <c:rich>
                  <a:bodyPr/>
                  <a:lstStyle/>
                  <a:p>
                    <a:pPr>
                      <a:defRPr sz="800" b="0" i="0" u="none" strike="noStrike" baseline="0">
                        <a:solidFill>
                          <a:schemeClr val="tx2"/>
                        </a:solidFill>
                        <a:latin typeface="Arial"/>
                        <a:ea typeface="Arial"/>
                        <a:cs typeface="Arial"/>
                      </a:defRPr>
                    </a:pPr>
                    <a:r>
                      <a:rPr lang="pt-PT" sz="700" b="0" i="0" u="none" strike="noStrike" baseline="0">
                        <a:solidFill>
                          <a:schemeClr val="tx2"/>
                        </a:solidFill>
                        <a:latin typeface="Arial"/>
                        <a:cs typeface="Arial"/>
                      </a:rPr>
                      <a:t>… no final do período </a:t>
                    </a:r>
                    <a:r>
                      <a:rPr lang="pt-PT" sz="600" b="0" i="0" u="none" strike="noStrike" baseline="0">
                        <a:solidFill>
                          <a:schemeClr val="tx2"/>
                        </a:solidFill>
                        <a:latin typeface="Arial"/>
                        <a:cs typeface="Arial"/>
                      </a:rPr>
                      <a:t>(milhares)</a:t>
                    </a:r>
                  </a:p>
                </c:rich>
              </c:tx>
              <c:spPr>
                <a:noFill/>
                <a:ln w="25400">
                  <a:noFill/>
                </a:ln>
              </c:spPr>
              <c:dLblPos val="r"/>
            </c:dLbl>
            <c:delete val="1"/>
            <c:txPr>
              <a:bodyPr/>
              <a:lstStyle/>
              <a:p>
                <a:pPr>
                  <a:defRPr baseline="0">
                    <a:solidFill>
                      <a:schemeClr val="tx2"/>
                    </a:solidFill>
                  </a:defRPr>
                </a:pPr>
                <a:endParaRPr lang="pt-PT"/>
              </a:p>
            </c:txPr>
          </c:dLbls>
          <c:cat>
            <c:strLit>
              <c:ptCount val="144"/>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strLit>
          </c:cat>
          <c:val>
            <c:numLit>
              <c:formatCode>0.000</c:formatCode>
              <c:ptCount val="144"/>
              <c:pt idx="0">
                <c:v>402.60199999999998</c:v>
              </c:pt>
              <c:pt idx="1">
                <c:v>412.49700000000001</c:v>
              </c:pt>
              <c:pt idx="2">
                <c:v>421.05799999999999</c:v>
              </c:pt>
              <c:pt idx="3">
                <c:v>423.59500000000003</c:v>
              </c:pt>
              <c:pt idx="4">
                <c:v>418.53800000000001</c:v>
              </c:pt>
              <c:pt idx="5">
                <c:v>414.14499999999998</c:v>
              </c:pt>
              <c:pt idx="6">
                <c:v>419.375</c:v>
              </c:pt>
              <c:pt idx="7">
                <c:v>420.89100000000002</c:v>
              </c:pt>
              <c:pt idx="8">
                <c:v>440.66800000000001</c:v>
              </c:pt>
              <c:pt idx="9">
                <c:v>447.91699999999997</c:v>
              </c:pt>
              <c:pt idx="10">
                <c:v>453.72699999999998</c:v>
              </c:pt>
              <c:pt idx="11">
                <c:v>452.54199999999997</c:v>
              </c:pt>
              <c:pt idx="12">
                <c:v>464.45</c:v>
              </c:pt>
              <c:pt idx="13">
                <c:v>467.54</c:v>
              </c:pt>
              <c:pt idx="14">
                <c:v>471.089</c:v>
              </c:pt>
              <c:pt idx="15">
                <c:v>462.05599999999998</c:v>
              </c:pt>
              <c:pt idx="16">
                <c:v>452.14</c:v>
              </c:pt>
              <c:pt idx="17">
                <c:v>444.67899999999997</c:v>
              </c:pt>
              <c:pt idx="18">
                <c:v>446.09100000000001</c:v>
              </c:pt>
              <c:pt idx="19">
                <c:v>449.76</c:v>
              </c:pt>
              <c:pt idx="20">
                <c:v>466.529</c:v>
              </c:pt>
              <c:pt idx="21">
                <c:v>467.80900000000003</c:v>
              </c:pt>
              <c:pt idx="22">
                <c:v>471.19</c:v>
              </c:pt>
              <c:pt idx="23">
                <c:v>468.85199999999998</c:v>
              </c:pt>
              <c:pt idx="24">
                <c:v>483.447</c:v>
              </c:pt>
              <c:pt idx="25">
                <c:v>487.62299999999999</c:v>
              </c:pt>
              <c:pt idx="26">
                <c:v>484.48700000000002</c:v>
              </c:pt>
              <c:pt idx="27">
                <c:v>478.608</c:v>
              </c:pt>
              <c:pt idx="28">
                <c:v>470.274</c:v>
              </c:pt>
              <c:pt idx="29">
                <c:v>463.67599999999999</c:v>
              </c:pt>
              <c:pt idx="30">
                <c:v>460.41199999999998</c:v>
              </c:pt>
              <c:pt idx="31">
                <c:v>464.88799999999998</c:v>
              </c:pt>
              <c:pt idx="32">
                <c:v>482.548</c:v>
              </c:pt>
              <c:pt idx="33">
                <c:v>484.73</c:v>
              </c:pt>
              <c:pt idx="34">
                <c:v>486.31099999999998</c:v>
              </c:pt>
              <c:pt idx="35">
                <c:v>479.37299999999999</c:v>
              </c:pt>
              <c:pt idx="36">
                <c:v>491.18400000000003</c:v>
              </c:pt>
              <c:pt idx="37">
                <c:v>487.93599999999998</c:v>
              </c:pt>
              <c:pt idx="38">
                <c:v>480.16399999999999</c:v>
              </c:pt>
              <c:pt idx="39">
                <c:v>469.25299999999999</c:v>
              </c:pt>
              <c:pt idx="40">
                <c:v>457.00900000000001</c:v>
              </c:pt>
              <c:pt idx="41">
                <c:v>442.49900000000002</c:v>
              </c:pt>
              <c:pt idx="42">
                <c:v>436.90100000000001</c:v>
              </c:pt>
              <c:pt idx="43">
                <c:v>436.79199999999997</c:v>
              </c:pt>
              <c:pt idx="44">
                <c:v>448.73599999999999</c:v>
              </c:pt>
              <c:pt idx="45">
                <c:v>453.02800000000002</c:v>
              </c:pt>
              <c:pt idx="46">
                <c:v>457.72800000000001</c:v>
              </c:pt>
              <c:pt idx="47">
                <c:v>452.65100000000001</c:v>
              </c:pt>
              <c:pt idx="48">
                <c:v>457.63400000000001</c:v>
              </c:pt>
              <c:pt idx="49">
                <c:v>450.83699999999999</c:v>
              </c:pt>
              <c:pt idx="50">
                <c:v>441.35599999999999</c:v>
              </c:pt>
              <c:pt idx="51">
                <c:v>420.685</c:v>
              </c:pt>
              <c:pt idx="52">
                <c:v>397.48200000000003</c:v>
              </c:pt>
              <c:pt idx="53">
                <c:v>388.61900000000003</c:v>
              </c:pt>
              <c:pt idx="54">
                <c:v>389.57100000000003</c:v>
              </c:pt>
              <c:pt idx="55">
                <c:v>392.03800000000001</c:v>
              </c:pt>
              <c:pt idx="56">
                <c:v>397.928</c:v>
              </c:pt>
              <c:pt idx="57">
                <c:v>398.79300000000001</c:v>
              </c:pt>
              <c:pt idx="58">
                <c:v>397.19200000000001</c:v>
              </c:pt>
              <c:pt idx="59">
                <c:v>390.28</c:v>
              </c:pt>
              <c:pt idx="60">
                <c:v>399.67399999999998</c:v>
              </c:pt>
              <c:pt idx="61">
                <c:v>398.57900000000001</c:v>
              </c:pt>
              <c:pt idx="62">
                <c:v>391.02600000000001</c:v>
              </c:pt>
              <c:pt idx="63">
                <c:v>386.34100000000001</c:v>
              </c:pt>
              <c:pt idx="64">
                <c:v>383.35700000000003</c:v>
              </c:pt>
              <c:pt idx="65">
                <c:v>382.49799999999999</c:v>
              </c:pt>
              <c:pt idx="66">
                <c:v>381.77600000000001</c:v>
              </c:pt>
              <c:pt idx="67">
                <c:v>389.94400000000002</c:v>
              </c:pt>
              <c:pt idx="68">
                <c:v>395.24299999999999</c:v>
              </c:pt>
              <c:pt idx="69">
                <c:v>400.81400000000002</c:v>
              </c:pt>
              <c:pt idx="70">
                <c:v>408.59800000000001</c:v>
              </c:pt>
              <c:pt idx="71">
                <c:v>416.005</c:v>
              </c:pt>
              <c:pt idx="72">
                <c:v>447.96600000000001</c:v>
              </c:pt>
              <c:pt idx="73">
                <c:v>469.29899999999998</c:v>
              </c:pt>
              <c:pt idx="74">
                <c:v>484.13099999999997</c:v>
              </c:pt>
              <c:pt idx="75">
                <c:v>491.63499999999999</c:v>
              </c:pt>
              <c:pt idx="76">
                <c:v>489.11500000000001</c:v>
              </c:pt>
              <c:pt idx="77">
                <c:v>489.82</c:v>
              </c:pt>
              <c:pt idx="78">
                <c:v>496.68299999999999</c:v>
              </c:pt>
              <c:pt idx="79">
                <c:v>501.66300000000001</c:v>
              </c:pt>
              <c:pt idx="80">
                <c:v>510.35599999999999</c:v>
              </c:pt>
              <c:pt idx="81">
                <c:v>517.52599999999995</c:v>
              </c:pt>
              <c:pt idx="82">
                <c:v>523.67999999999995</c:v>
              </c:pt>
              <c:pt idx="83">
                <c:v>524.67399999999998</c:v>
              </c:pt>
              <c:pt idx="84">
                <c:v>560.31200000000001</c:v>
              </c:pt>
              <c:pt idx="85">
                <c:v>561.31500000000005</c:v>
              </c:pt>
              <c:pt idx="86">
                <c:v>571.75400000000002</c:v>
              </c:pt>
              <c:pt idx="87">
                <c:v>570.76800000000003</c:v>
              </c:pt>
              <c:pt idx="88">
                <c:v>560.75099999999998</c:v>
              </c:pt>
              <c:pt idx="89">
                <c:v>551.86800000000005</c:v>
              </c:pt>
              <c:pt idx="90">
                <c:v>548.06700000000001</c:v>
              </c:pt>
              <c:pt idx="91">
                <c:v>549.654</c:v>
              </c:pt>
              <c:pt idx="92">
                <c:v>555.82000000000005</c:v>
              </c:pt>
              <c:pt idx="93">
                <c:v>550.846</c:v>
              </c:pt>
              <c:pt idx="94">
                <c:v>546.92600000000004</c:v>
              </c:pt>
              <c:pt idx="95">
                <c:v>541.84</c:v>
              </c:pt>
              <c:pt idx="96">
                <c:v>557.24400000000003</c:v>
              </c:pt>
              <c:pt idx="97">
                <c:v>555.54700000000003</c:v>
              </c:pt>
              <c:pt idx="98">
                <c:v>551.86099999999999</c:v>
              </c:pt>
              <c:pt idx="99">
                <c:v>541.97400000000005</c:v>
              </c:pt>
              <c:pt idx="100">
                <c:v>530.61599999999999</c:v>
              </c:pt>
              <c:pt idx="101">
                <c:v>518.70500000000004</c:v>
              </c:pt>
              <c:pt idx="102">
                <c:v>524.11800000000005</c:v>
              </c:pt>
              <c:pt idx="103">
                <c:v>533.37199999999996</c:v>
              </c:pt>
              <c:pt idx="104">
                <c:v>554.08600000000001</c:v>
              </c:pt>
              <c:pt idx="105">
                <c:v>567.25</c:v>
              </c:pt>
              <c:pt idx="106">
                <c:v>583.41999999999996</c:v>
              </c:pt>
              <c:pt idx="107">
                <c:v>605.13400000000001</c:v>
              </c:pt>
              <c:pt idx="108">
                <c:v>637.66200000000003</c:v>
              </c:pt>
              <c:pt idx="109">
                <c:v>648.01800000000003</c:v>
              </c:pt>
              <c:pt idx="110">
                <c:v>661.40300000000002</c:v>
              </c:pt>
              <c:pt idx="111">
                <c:v>655.89800000000002</c:v>
              </c:pt>
              <c:pt idx="112">
                <c:v>641.22199999999998</c:v>
              </c:pt>
              <c:pt idx="113">
                <c:v>645.95500000000004</c:v>
              </c:pt>
              <c:pt idx="114">
                <c:v>655.34199999999998</c:v>
              </c:pt>
              <c:pt idx="115">
                <c:v>673.42100000000005</c:v>
              </c:pt>
              <c:pt idx="116">
                <c:v>683.55700000000002</c:v>
              </c:pt>
              <c:pt idx="117">
                <c:v>695</c:v>
              </c:pt>
              <c:pt idx="118">
                <c:v>697.78899999999999</c:v>
              </c:pt>
              <c:pt idx="119">
                <c:v>710.65200000000004</c:v>
              </c:pt>
              <c:pt idx="120">
                <c:v>740.06200000000001</c:v>
              </c:pt>
              <c:pt idx="121">
                <c:v>739.61099999999999</c:v>
              </c:pt>
              <c:pt idx="122">
                <c:v>734.44799999999998</c:v>
              </c:pt>
              <c:pt idx="123">
                <c:v>728.51199999999994</c:v>
              </c:pt>
              <c:pt idx="124">
                <c:v>703.20500000000004</c:v>
              </c:pt>
              <c:pt idx="125">
                <c:v>689.93299999999999</c:v>
              </c:pt>
              <c:pt idx="126">
                <c:v>688.09900000000005</c:v>
              </c:pt>
              <c:pt idx="127">
                <c:v>695.06500000000005</c:v>
              </c:pt>
              <c:pt idx="128">
                <c:v>697.29600000000005</c:v>
              </c:pt>
              <c:pt idx="129">
                <c:v>694.904</c:v>
              </c:pt>
              <c:pt idx="130">
                <c:v>692.01900000000001</c:v>
              </c:pt>
              <c:pt idx="131">
                <c:v>690.53499999999997</c:v>
              </c:pt>
              <c:pt idx="132">
                <c:v>705.327</c:v>
              </c:pt>
              <c:pt idx="133">
                <c:v>700.95399999999995</c:v>
              </c:pt>
              <c:pt idx="134">
                <c:v>689.82500000000005</c:v>
              </c:pt>
              <c:pt idx="135">
                <c:v>668.02300000000002</c:v>
              </c:pt>
              <c:pt idx="136">
                <c:v>636.41</c:v>
              </c:pt>
              <c:pt idx="137">
                <c:v>614.98199999999997</c:v>
              </c:pt>
              <c:pt idx="138">
                <c:v>611.69600000000003</c:v>
              </c:pt>
              <c:pt idx="139">
                <c:v>624.23</c:v>
              </c:pt>
              <c:pt idx="140">
                <c:v>616.62199999999996</c:v>
              </c:pt>
              <c:pt idx="141">
                <c:v>605.51599999999996</c:v>
              </c:pt>
              <c:pt idx="142">
                <c:v>598.08299999999997</c:v>
              </c:pt>
              <c:pt idx="143">
                <c:v>598.58100000000002</c:v>
              </c:pt>
            </c:numLit>
          </c:val>
        </c:ser>
        <c:marker val="1"/>
        <c:axId val="97672192"/>
        <c:axId val="97682176"/>
      </c:lineChart>
      <c:lineChart>
        <c:grouping val="standard"/>
        <c:ser>
          <c:idx val="1"/>
          <c:order val="1"/>
          <c:tx>
            <c:v>longo VH%</c:v>
          </c:tx>
          <c:spPr>
            <a:ln w="25400">
              <a:solidFill>
                <a:srgbClr val="808080"/>
              </a:solidFill>
              <a:prstDash val="solid"/>
            </a:ln>
          </c:spPr>
          <c:marker>
            <c:symbol val="none"/>
          </c:marker>
          <c:dLbls>
            <c:dLbl>
              <c:idx val="37"/>
              <c:layout>
                <c:manualLayout>
                  <c:x val="0.36909833400734282"/>
                  <c:y val="-0.13536307961504812"/>
                </c:manualLayout>
              </c:layout>
              <c:tx>
                <c:rich>
                  <a:bodyPr/>
                  <a:lstStyle/>
                  <a:p>
                    <a:pPr>
                      <a:defRPr sz="800" b="0" i="0" u="none" strike="noStrike" baseline="0">
                        <a:solidFill>
                          <a:srgbClr val="000000"/>
                        </a:solidFill>
                        <a:latin typeface="Arial"/>
                        <a:ea typeface="Arial"/>
                        <a:cs typeface="Arial"/>
                      </a:defRPr>
                    </a:pPr>
                    <a:r>
                      <a:rPr lang="pt-PT" sz="700" b="0" i="0" u="none" strike="noStrike" baseline="0">
                        <a:solidFill>
                          <a:srgbClr val="333333"/>
                        </a:solidFill>
                        <a:latin typeface="Arial"/>
                        <a:cs typeface="Arial"/>
                      </a:rPr>
                      <a:t>…ao longo do período </a:t>
                    </a:r>
                    <a:r>
                      <a:rPr lang="pt-PT" sz="600" b="0" i="0" u="none" strike="noStrike" baseline="0">
                        <a:solidFill>
                          <a:srgbClr val="333333"/>
                        </a:solidFill>
                        <a:latin typeface="Arial"/>
                        <a:cs typeface="Arial"/>
                      </a:rPr>
                      <a:t>(vh)</a:t>
                    </a:r>
                  </a:p>
                </c:rich>
              </c:tx>
              <c:spPr>
                <a:noFill/>
                <a:ln w="25400">
                  <a:noFill/>
                </a:ln>
              </c:spPr>
              <c:dLblPos val="r"/>
            </c:dLbl>
            <c:delete val="1"/>
          </c:dLbls>
          <c:cat>
            <c:strLit>
              <c:ptCount val="144"/>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strLit>
          </c:cat>
          <c:val>
            <c:numLit>
              <c:formatCode>0.0</c:formatCode>
              <c:ptCount val="144"/>
              <c:pt idx="0">
                <c:v>18.363751817939722</c:v>
              </c:pt>
              <c:pt idx="1">
                <c:v>25.219242230736484</c:v>
              </c:pt>
              <c:pt idx="2">
                <c:v>23.4470716207706</c:v>
              </c:pt>
              <c:pt idx="3">
                <c:v>12.864659375774767</c:v>
              </c:pt>
              <c:pt idx="4">
                <c:v>15.684421534936988</c:v>
              </c:pt>
              <c:pt idx="5">
                <c:v>10.681557846506283</c:v>
              </c:pt>
              <c:pt idx="6">
                <c:v>11.914483528188491</c:v>
              </c:pt>
              <c:pt idx="7">
                <c:v>5.8919506889050233</c:v>
              </c:pt>
              <c:pt idx="8">
                <c:v>8.1377097213017446</c:v>
              </c:pt>
              <c:pt idx="9">
                <c:v>-0.48061287175225065</c:v>
              </c:pt>
              <c:pt idx="10">
                <c:v>-2.061811753178977</c:v>
              </c:pt>
              <c:pt idx="11">
                <c:v>3.9882779793469325</c:v>
              </c:pt>
              <c:pt idx="12">
                <c:v>-8.1008583690987059</c:v>
              </c:pt>
              <c:pt idx="13">
                <c:v>-3.5243988123569214</c:v>
              </c:pt>
              <c:pt idx="14">
                <c:v>8.6840579710144805</c:v>
              </c:pt>
              <c:pt idx="15">
                <c:v>-2.0038563862244008</c:v>
              </c:pt>
              <c:pt idx="16">
                <c:v>-3.7948362502166044</c:v>
              </c:pt>
              <c:pt idx="17">
                <c:v>3.7832399022567298</c:v>
              </c:pt>
              <c:pt idx="18">
                <c:v>2.2660835278465186E-3</c:v>
              </c:pt>
              <c:pt idx="19">
                <c:v>18.007761228100215</c:v>
              </c:pt>
              <c:pt idx="20">
                <c:v>15.490936068640737</c:v>
              </c:pt>
              <c:pt idx="21">
                <c:v>-6.8681917211328987</c:v>
              </c:pt>
              <c:pt idx="22">
                <c:v>14.242839433679123</c:v>
              </c:pt>
              <c:pt idx="23">
                <c:v>5.6013312219866274</c:v>
              </c:pt>
              <c:pt idx="24">
                <c:v>6.2463514302393497</c:v>
              </c:pt>
              <c:pt idx="25">
                <c:v>3.4628576798383603</c:v>
              </c:pt>
              <c:pt idx="26">
                <c:v>0.4608491572434481</c:v>
              </c:pt>
              <c:pt idx="27">
                <c:v>9.5591531755915291</c:v>
              </c:pt>
              <c:pt idx="28">
                <c:v>9.9397900370522763</c:v>
              </c:pt>
              <c:pt idx="29">
                <c:v>15.697626104540042</c:v>
              </c:pt>
              <c:pt idx="30">
                <c:v>-2.9798323136188687</c:v>
              </c:pt>
              <c:pt idx="31">
                <c:v>2.5146891699107776</c:v>
              </c:pt>
              <c:pt idx="32">
                <c:v>-3.9645854571352723</c:v>
              </c:pt>
              <c:pt idx="33">
                <c:v>2.9865294266721243</c:v>
              </c:pt>
              <c:pt idx="34">
                <c:v>0.91566723776890235</c:v>
              </c:pt>
              <c:pt idx="35">
                <c:v>7.426421999695032</c:v>
              </c:pt>
              <c:pt idx="36">
                <c:v>7.7578872740162952</c:v>
              </c:pt>
              <c:pt idx="37">
                <c:v>-0.95140781108082884</c:v>
              </c:pt>
              <c:pt idx="38">
                <c:v>10.151637429384541</c:v>
              </c:pt>
              <c:pt idx="39">
                <c:v>-12.392016004364825</c:v>
              </c:pt>
              <c:pt idx="40">
                <c:v>2.5932080417534698</c:v>
              </c:pt>
              <c:pt idx="41">
                <c:v>-7.6613675541092885E-2</c:v>
              </c:pt>
              <c:pt idx="42">
                <c:v>1.9595936003737213</c:v>
              </c:pt>
              <c:pt idx="43">
                <c:v>2.0331627237776262</c:v>
              </c:pt>
              <c:pt idx="44">
                <c:v>-5.1374145703068201</c:v>
              </c:pt>
              <c:pt idx="45">
                <c:v>8.8493062522478247</c:v>
              </c:pt>
              <c:pt idx="46">
                <c:v>2.6994397389221048</c:v>
              </c:pt>
              <c:pt idx="47">
                <c:v>-1.1994889751111848</c:v>
              </c:pt>
              <c:pt idx="48">
                <c:v>-5.9345033472046227</c:v>
              </c:pt>
              <c:pt idx="49">
                <c:v>-1.8133467825130145</c:v>
              </c:pt>
              <c:pt idx="50">
                <c:v>-10.340107199321324</c:v>
              </c:pt>
              <c:pt idx="51">
                <c:v>-1.4868827360718262</c:v>
              </c:pt>
              <c:pt idx="52">
                <c:v>-2.6759438804608182</c:v>
              </c:pt>
              <c:pt idx="53">
                <c:v>-5.7049070346942727</c:v>
              </c:pt>
              <c:pt idx="54">
                <c:v>2.8794612177578172</c:v>
              </c:pt>
              <c:pt idx="55">
                <c:v>-6.0750364086086144</c:v>
              </c:pt>
              <c:pt idx="56">
                <c:v>-13.236353603016692</c:v>
              </c:pt>
              <c:pt idx="57">
                <c:v>-3.3649833055091727</c:v>
              </c:pt>
              <c:pt idx="58">
                <c:v>-12.736490209764517</c:v>
              </c:pt>
              <c:pt idx="59">
                <c:v>-15.136131797610219</c:v>
              </c:pt>
              <c:pt idx="60">
                <c:v>-3.3870149853992837</c:v>
              </c:pt>
              <c:pt idx="61">
                <c:v>2.715386411393883</c:v>
              </c:pt>
              <c:pt idx="62">
                <c:v>-7.5479001354751274</c:v>
              </c:pt>
              <c:pt idx="63">
                <c:v>21.472974396796964</c:v>
              </c:pt>
              <c:pt idx="64">
                <c:v>-0.22502461206693747</c:v>
              </c:pt>
              <c:pt idx="65">
                <c:v>10.466268580866478</c:v>
              </c:pt>
              <c:pt idx="66">
                <c:v>12.996815924829107</c:v>
              </c:pt>
              <c:pt idx="67">
                <c:v>6.1923162117594854</c:v>
              </c:pt>
              <c:pt idx="68">
                <c:v>16.418147768630085</c:v>
              </c:pt>
              <c:pt idx="69">
                <c:v>18.774856484730673</c:v>
              </c:pt>
              <c:pt idx="70">
                <c:v>24.835817125536753</c:v>
              </c:pt>
              <c:pt idx="71">
                <c:v>37.141647855530493</c:v>
              </c:pt>
              <c:pt idx="72">
                <c:v>27.296749438934341</c:v>
              </c:pt>
              <c:pt idx="73">
                <c:v>37.696906326006399</c:v>
              </c:pt>
              <c:pt idx="74">
                <c:v>52.915590910148147</c:v>
              </c:pt>
              <c:pt idx="75">
                <c:v>26.229508196721319</c:v>
              </c:pt>
              <c:pt idx="76">
                <c:v>21.848423624489023</c:v>
              </c:pt>
              <c:pt idx="77">
                <c:v>21.523209274508925</c:v>
              </c:pt>
              <c:pt idx="78">
                <c:v>18.546543706155916</c:v>
              </c:pt>
              <c:pt idx="79">
                <c:v>17.572484761397078</c:v>
              </c:pt>
              <c:pt idx="80">
                <c:v>10.154032931178403</c:v>
              </c:pt>
              <c:pt idx="81">
                <c:v>-0.78937001909032967</c:v>
              </c:pt>
              <c:pt idx="82">
                <c:v>3.1986106193198083</c:v>
              </c:pt>
              <c:pt idx="83">
                <c:v>-1.5184247885932978</c:v>
              </c:pt>
              <c:pt idx="84">
                <c:v>-1.0478573662809021</c:v>
              </c:pt>
              <c:pt idx="85">
                <c:v>-9.239480330818628</c:v>
              </c:pt>
              <c:pt idx="86">
                <c:v>-2.0717034513180077</c:v>
              </c:pt>
              <c:pt idx="87">
                <c:v>-7.496736068164644</c:v>
              </c:pt>
              <c:pt idx="88">
                <c:v>-7.2590907338140553</c:v>
              </c:pt>
              <c:pt idx="89">
                <c:v>-12.763339705854515</c:v>
              </c:pt>
              <c:pt idx="90">
                <c:v>-13.848071808510632</c:v>
              </c:pt>
              <c:pt idx="91">
                <c:v>-0.52435490547813046</c:v>
              </c:pt>
              <c:pt idx="92">
                <c:v>-5.4142672140633064</c:v>
              </c:pt>
              <c:pt idx="93">
                <c:v>-13.290878270032525</c:v>
              </c:pt>
              <c:pt idx="94">
                <c:v>-6.4587281877001583</c:v>
              </c:pt>
              <c:pt idx="95">
                <c:v>-0.81061318291028028</c:v>
              </c:pt>
              <c:pt idx="96">
                <c:v>-9.0923459344511954</c:v>
              </c:pt>
              <c:pt idx="97">
                <c:v>-8.3994179701709637</c:v>
              </c:pt>
              <c:pt idx="98">
                <c:v>-15.21100945931253</c:v>
              </c:pt>
              <c:pt idx="99">
                <c:v>-14.617070271876397</c:v>
              </c:pt>
              <c:pt idx="100">
                <c:v>4.9562379160516423</c:v>
              </c:pt>
              <c:pt idx="101">
                <c:v>4.6888561013712859</c:v>
              </c:pt>
              <c:pt idx="102">
                <c:v>6.1857261378764683</c:v>
              </c:pt>
              <c:pt idx="103">
                <c:v>6.6048391891088576</c:v>
              </c:pt>
              <c:pt idx="104">
                <c:v>17.195875087392221</c:v>
              </c:pt>
              <c:pt idx="105">
                <c:v>22.4277008700553</c:v>
              </c:pt>
              <c:pt idx="106">
                <c:v>20.015370910551766</c:v>
              </c:pt>
              <c:pt idx="107">
                <c:v>35.198095920129767</c:v>
              </c:pt>
              <c:pt idx="108">
                <c:v>19.883355197648143</c:v>
              </c:pt>
              <c:pt idx="109">
                <c:v>19.590167189547671</c:v>
              </c:pt>
              <c:pt idx="110">
                <c:v>19.859676119293624</c:v>
              </c:pt>
              <c:pt idx="111">
                <c:v>15.188028797007203</c:v>
              </c:pt>
              <c:pt idx="112">
                <c:v>12.577993463404979</c:v>
              </c:pt>
              <c:pt idx="113">
                <c:v>16.406557648863185</c:v>
              </c:pt>
              <c:pt idx="114">
                <c:v>12.959026074316359</c:v>
              </c:pt>
              <c:pt idx="115">
                <c:v>12.350360621607548</c:v>
              </c:pt>
              <c:pt idx="116">
                <c:v>-7.0517759936367552</c:v>
              </c:pt>
              <c:pt idx="117">
                <c:v>8.9624812981931257</c:v>
              </c:pt>
              <c:pt idx="118">
                <c:v>1.6897103769465849</c:v>
              </c:pt>
              <c:pt idx="119">
                <c:v>-15.566772605471435</c:v>
              </c:pt>
              <c:pt idx="120">
                <c:v>-1.7508470777465757</c:v>
              </c:pt>
              <c:pt idx="121">
                <c:v>-5.1736733745101908</c:v>
              </c:pt>
              <c:pt idx="122">
                <c:v>-2.9574042091427333</c:v>
              </c:pt>
              <c:pt idx="123">
                <c:v>9.5015105740181127</c:v>
              </c:pt>
              <c:pt idx="124">
                <c:v>-3.9922582915457028</c:v>
              </c:pt>
              <c:pt idx="125">
                <c:v>-6.3705154455621749</c:v>
              </c:pt>
              <c:pt idx="126">
                <c:v>1.2579021024015979</c:v>
              </c:pt>
              <c:pt idx="127">
                <c:v>-3.9377895433487686</c:v>
              </c:pt>
              <c:pt idx="128">
                <c:v>7.2043643365245824</c:v>
              </c:pt>
              <c:pt idx="129">
                <c:v>4.6856433682765042</c:v>
              </c:pt>
              <c:pt idx="130">
                <c:v>-2.083840219833677</c:v>
              </c:pt>
              <c:pt idx="131">
                <c:v>6.6554727286146642</c:v>
              </c:pt>
              <c:pt idx="132">
                <c:v>-0.40659679821795081</c:v>
              </c:pt>
              <c:pt idx="133">
                <c:v>2.943339403277756</c:v>
              </c:pt>
              <c:pt idx="134">
                <c:v>-11.692443380476892</c:v>
              </c:pt>
              <c:pt idx="135">
                <c:v>-9.2788660504897198</c:v>
              </c:pt>
              <c:pt idx="136">
                <c:v>-8.9121430927683871</c:v>
              </c:pt>
              <c:pt idx="137">
                <c:v>-3.8469583737425705</c:v>
              </c:pt>
              <c:pt idx="138">
                <c:v>-8.5894930817010504</c:v>
              </c:pt>
              <c:pt idx="139">
                <c:v>-6.3141577678263889</c:v>
              </c:pt>
              <c:pt idx="140">
                <c:v>-4.3354619836360015</c:v>
              </c:pt>
              <c:pt idx="141">
                <c:v>-7.4611242133407307</c:v>
              </c:pt>
              <c:pt idx="142">
                <c:v>-8.2248045019367222</c:v>
              </c:pt>
              <c:pt idx="143">
                <c:v>-1.9981661851460886</c:v>
              </c:pt>
            </c:numLit>
          </c:val>
        </c:ser>
        <c:marker val="1"/>
        <c:axId val="97683712"/>
        <c:axId val="97705984"/>
      </c:lineChart>
      <c:catAx>
        <c:axId val="97672192"/>
        <c:scaling>
          <c:orientation val="minMax"/>
        </c:scaling>
        <c:axPos val="b"/>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97682176"/>
        <c:crosses val="autoZero"/>
        <c:auto val="1"/>
        <c:lblAlgn val="ctr"/>
        <c:lblOffset val="100"/>
        <c:tickLblSkip val="1"/>
        <c:tickMarkSkip val="1"/>
      </c:catAx>
      <c:valAx>
        <c:axId val="97682176"/>
        <c:scaling>
          <c:orientation val="minMax"/>
          <c:max val="800"/>
          <c:min val="100"/>
        </c:scaling>
        <c:axPos val="l"/>
        <c:numFmt formatCode="0" sourceLinked="0"/>
        <c:maj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97672192"/>
        <c:crosses val="autoZero"/>
        <c:crossBetween val="between"/>
        <c:majorUnit val="100"/>
        <c:minorUnit val="100"/>
      </c:valAx>
      <c:catAx>
        <c:axId val="97683712"/>
        <c:scaling>
          <c:orientation val="minMax"/>
        </c:scaling>
        <c:delete val="1"/>
        <c:axPos val="b"/>
        <c:numFmt formatCode="0.0" sourceLinked="1"/>
        <c:tickLblPos val="none"/>
        <c:crossAx val="97705984"/>
        <c:crosses val="autoZero"/>
        <c:auto val="1"/>
        <c:lblAlgn val="ctr"/>
        <c:lblOffset val="100"/>
      </c:catAx>
      <c:valAx>
        <c:axId val="97705984"/>
        <c:scaling>
          <c:orientation val="minMax"/>
          <c:max val="100"/>
          <c:min val="-30"/>
        </c:scaling>
        <c:axPos val="r"/>
        <c:numFmt formatCode="0" sourceLinked="0"/>
        <c:majorTickMark val="none"/>
        <c:tickLblPos val="nextTo"/>
        <c:spPr>
          <a:ln w="3175">
            <a:solidFill>
              <a:srgbClr val="FFFFFF"/>
            </a:solidFill>
            <a:prstDash val="solid"/>
          </a:ln>
        </c:spPr>
        <c:txPr>
          <a:bodyPr rot="0" vert="horz"/>
          <a:lstStyle/>
          <a:p>
            <a:pPr>
              <a:defRPr sz="600" b="0" i="0" u="none" strike="noStrike" baseline="0">
                <a:solidFill>
                  <a:schemeClr val="tx2"/>
                </a:solidFill>
                <a:latin typeface="Arial"/>
                <a:ea typeface="Arial"/>
                <a:cs typeface="Arial"/>
              </a:defRPr>
            </a:pPr>
            <a:endParaRPr lang="pt-PT"/>
          </a:p>
        </c:txPr>
        <c:crossAx val="97683712"/>
        <c:crosses val="max"/>
        <c:crossBetween val="between"/>
      </c:valAx>
      <c:spPr>
        <a:gradFill rotWithShape="0">
          <a:gsLst>
            <a:gs pos="0">
              <a:srgbClr val="EBF7FF"/>
            </a:gs>
            <a:gs pos="100000">
              <a:srgbClr val="FFFFFF"/>
            </a:gs>
          </a:gsLst>
          <a:lin ang="5400000" scaled="1"/>
        </a:gradFill>
        <a:ln w="25400">
          <a:noFill/>
        </a:ln>
      </c:spPr>
    </c:plotArea>
    <c:plotVisOnly val="1"/>
    <c:dispBlanksAs val="gap"/>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19.xml><?xml version="1.0" encoding="utf-8"?>
<c:chartSpace xmlns:c="http://schemas.openxmlformats.org/drawingml/2006/chart" xmlns:a="http://schemas.openxmlformats.org/drawingml/2006/main" xmlns:r="http://schemas.openxmlformats.org/officeDocument/2006/relationships">
  <c:lang val="pt-PT"/>
  <c:chart>
    <c:title>
      <c:tx>
        <c:rich>
          <a:bodyPr/>
          <a:lstStyle/>
          <a:p>
            <a:pPr algn="ct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perspetivas de evolução do emprego nos próximos 3 meses</a:t>
            </a:r>
            <a:r>
              <a:rPr lang="pt-PT" sz="800" b="0" i="0" u="none" strike="noStrike" baseline="0">
                <a:solidFill>
                  <a:schemeClr val="tx2"/>
                </a:solidFill>
                <a:latin typeface="Arial"/>
                <a:cs typeface="Arial"/>
              </a:rPr>
              <a:t> </a:t>
            </a:r>
            <a:r>
              <a:rPr lang="pt-PT" sz="700" b="0" i="0" u="none" strike="noStrike" baseline="0">
                <a:solidFill>
                  <a:schemeClr val="tx2"/>
                </a:solidFill>
                <a:latin typeface="Arial"/>
                <a:cs typeface="Arial"/>
              </a:rPr>
              <a:t>(sre/mm3m)</a:t>
            </a:r>
          </a:p>
        </c:rich>
      </c:tx>
      <c:layout>
        <c:manualLayout>
          <c:xMode val="edge"/>
          <c:yMode val="edge"/>
          <c:x val="0.10682523734978262"/>
          <c:y val="5.4945054945054984E-3"/>
        </c:manualLayout>
      </c:layout>
      <c:spPr>
        <a:noFill/>
        <a:ln w="25400">
          <a:noFill/>
        </a:ln>
      </c:spPr>
    </c:title>
    <c:plotArea>
      <c:layout>
        <c:manualLayout>
          <c:layoutTarget val="inner"/>
          <c:xMode val="edge"/>
          <c:yMode val="edge"/>
          <c:x val="8.3086173796500948E-2"/>
          <c:y val="0.20329670329670341"/>
          <c:w val="0.90504582171188463"/>
          <c:h val="0.51648351648351665"/>
        </c:manualLayout>
      </c:layout>
      <c:lineChart>
        <c:grouping val="standard"/>
        <c:ser>
          <c:idx val="0"/>
          <c:order val="0"/>
          <c:tx>
            <c:v>industria</c:v>
          </c:tx>
          <c:spPr>
            <a:ln w="25400">
              <a:solidFill>
                <a:srgbClr val="808080"/>
              </a:solidFill>
              <a:prstDash val="solid"/>
            </a:ln>
          </c:spPr>
          <c:marker>
            <c:symbol val="none"/>
          </c:marker>
          <c:dLbls>
            <c:dLbl>
              <c:idx val="8"/>
              <c:layout>
                <c:manualLayout>
                  <c:x val="0.56620699008368647"/>
                  <c:y val="-6.846413429090599E-2"/>
                </c:manualLayout>
              </c:layout>
              <c:tx>
                <c:rich>
                  <a:bodyPr/>
                  <a:lstStyle/>
                  <a:p>
                    <a:pPr>
                      <a:defRPr sz="800" b="0" i="0" u="none" strike="noStrike" baseline="0">
                        <a:solidFill>
                          <a:schemeClr val="bg1">
                            <a:lumMod val="50000"/>
                          </a:schemeClr>
                        </a:solidFill>
                        <a:latin typeface="Arial"/>
                        <a:ea typeface="Arial"/>
                        <a:cs typeface="Arial"/>
                      </a:defRPr>
                    </a:pPr>
                    <a:r>
                      <a:rPr lang="pt-PT" sz="700" b="1" i="0" u="none" strike="noStrike" baseline="0">
                        <a:solidFill>
                          <a:schemeClr val="bg1">
                            <a:lumMod val="50000"/>
                          </a:schemeClr>
                        </a:solidFill>
                        <a:latin typeface="Arial"/>
                        <a:cs typeface="Arial"/>
                      </a:rPr>
                      <a:t>indústria </a:t>
                    </a:r>
                  </a:p>
                </c:rich>
              </c:tx>
              <c:spPr>
                <a:noFill/>
                <a:ln w="25400">
                  <a:noFill/>
                </a:ln>
              </c:spPr>
              <c:dLblPos val="r"/>
            </c:dLbl>
            <c:delete val="1"/>
            <c:txPr>
              <a:bodyPr/>
              <a:lstStyle/>
              <a:p>
                <a:pPr>
                  <a:defRPr>
                    <a:solidFill>
                      <a:schemeClr val="bg1">
                        <a:lumMod val="50000"/>
                      </a:schemeClr>
                    </a:solidFill>
                  </a:defRPr>
                </a:pPr>
                <a:endParaRPr lang="pt-PT"/>
              </a:p>
            </c:txPr>
          </c:dLbls>
          <c:cat>
            <c:strLit>
              <c:ptCount val="144"/>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strLit>
          </c:cat>
          <c:val>
            <c:numLit>
              <c:formatCode>0.0</c:formatCode>
              <c:ptCount val="144"/>
              <c:pt idx="0">
                <c:v>-12</c:v>
              </c:pt>
              <c:pt idx="1">
                <c:v>-12</c:v>
              </c:pt>
              <c:pt idx="2">
                <c:v>-12.036239894658332</c:v>
              </c:pt>
              <c:pt idx="3">
                <c:v>-13.702906561324999</c:v>
              </c:pt>
              <c:pt idx="4">
                <c:v>-14.369573227991665</c:v>
              </c:pt>
              <c:pt idx="5">
                <c:v>-13.369573227991665</c:v>
              </c:pt>
              <c:pt idx="6">
                <c:v>-12.036239894658332</c:v>
              </c:pt>
              <c:pt idx="7">
                <c:v>-12.369573227991665</c:v>
              </c:pt>
              <c:pt idx="8">
                <c:v>-12.369573227991665</c:v>
              </c:pt>
              <c:pt idx="9">
                <c:v>-12.036239894658332</c:v>
              </c:pt>
              <c:pt idx="10">
                <c:v>-12.702906561324999</c:v>
              </c:pt>
              <c:pt idx="11">
                <c:v>-12.702906561324999</c:v>
              </c:pt>
              <c:pt idx="12">
                <c:v>-13.036239894658332</c:v>
              </c:pt>
              <c:pt idx="13">
                <c:v>-11.369573227991665</c:v>
              </c:pt>
              <c:pt idx="14">
                <c:v>-11.369573227991665</c:v>
              </c:pt>
              <c:pt idx="15">
                <c:v>-11.036239894658332</c:v>
              </c:pt>
              <c:pt idx="16">
                <c:v>-11.036239894658332</c:v>
              </c:pt>
              <c:pt idx="17">
                <c:v>-11.036239894658332</c:v>
              </c:pt>
              <c:pt idx="18">
                <c:v>-11.702906561324999</c:v>
              </c:pt>
              <c:pt idx="19">
                <c:v>-12.036239894658332</c:v>
              </c:pt>
              <c:pt idx="20">
                <c:v>-12.702906561324999</c:v>
              </c:pt>
              <c:pt idx="21">
                <c:v>-13.369573227991665</c:v>
              </c:pt>
              <c:pt idx="22">
                <c:v>-13.369573227991665</c:v>
              </c:pt>
              <c:pt idx="23">
                <c:v>-13.036239894658332</c:v>
              </c:pt>
              <c:pt idx="24">
                <c:v>-10.702906561324999</c:v>
              </c:pt>
              <c:pt idx="25">
                <c:v>-12.036239894658332</c:v>
              </c:pt>
              <c:pt idx="26">
                <c:v>-12.036239894658332</c:v>
              </c:pt>
              <c:pt idx="27">
                <c:v>-13.369573227991665</c:v>
              </c:pt>
              <c:pt idx="28">
                <c:v>-11.369573227991665</c:v>
              </c:pt>
              <c:pt idx="29">
                <c:v>-11.369573227991665</c:v>
              </c:pt>
              <c:pt idx="30">
                <c:v>-11.036239894658332</c:v>
              </c:pt>
              <c:pt idx="31">
                <c:v>-11.369573227991665</c:v>
              </c:pt>
              <c:pt idx="32">
                <c:v>-12.036239894658332</c:v>
              </c:pt>
              <c:pt idx="33">
                <c:v>-12.036239894658332</c:v>
              </c:pt>
              <c:pt idx="34">
                <c:v>-12.702906561324999</c:v>
              </c:pt>
              <c:pt idx="35">
                <c:v>-12.369573227991665</c:v>
              </c:pt>
              <c:pt idx="36">
                <c:v>-13.702906561324999</c:v>
              </c:pt>
              <c:pt idx="37">
                <c:v>-12.702906561324999</c:v>
              </c:pt>
              <c:pt idx="38">
                <c:v>-10.369573227991667</c:v>
              </c:pt>
              <c:pt idx="39">
                <c:v>-8.7029065613249994</c:v>
              </c:pt>
              <c:pt idx="40">
                <c:v>-8.0362398946583333</c:v>
              </c:pt>
              <c:pt idx="41">
                <c:v>-6.0362398946583333</c:v>
              </c:pt>
              <c:pt idx="42">
                <c:v>-3.7029065613249998</c:v>
              </c:pt>
              <c:pt idx="43">
                <c:v>-2.3695732279916668</c:v>
              </c:pt>
              <c:pt idx="44">
                <c:v>-3.7029065613249998</c:v>
              </c:pt>
              <c:pt idx="45">
                <c:v>-5.3695732279916664</c:v>
              </c:pt>
              <c:pt idx="46">
                <c:v>-5.3695732279916664</c:v>
              </c:pt>
              <c:pt idx="47">
                <c:v>-6.3695732279916664</c:v>
              </c:pt>
              <c:pt idx="48">
                <c:v>-5.3695732279916664</c:v>
              </c:pt>
              <c:pt idx="49">
                <c:v>-6.0362398946583333</c:v>
              </c:pt>
              <c:pt idx="50">
                <c:v>-4.7029065613250003</c:v>
              </c:pt>
              <c:pt idx="51">
                <c:v>-3.7029065613249998</c:v>
              </c:pt>
              <c:pt idx="52">
                <c:v>-3.0362398946583333</c:v>
              </c:pt>
              <c:pt idx="53">
                <c:v>-1.7029065613250001</c:v>
              </c:pt>
              <c:pt idx="54">
                <c:v>-2.0362398946583333</c:v>
              </c:pt>
              <c:pt idx="55">
                <c:v>-2.3695732279916668</c:v>
              </c:pt>
              <c:pt idx="56">
                <c:v>-2.7029065613249998</c:v>
              </c:pt>
              <c:pt idx="57">
                <c:v>-2.7029065613249998</c:v>
              </c:pt>
              <c:pt idx="58">
                <c:v>-3.3695732279916668</c:v>
              </c:pt>
              <c:pt idx="59">
                <c:v>-2.7029065613249998</c:v>
              </c:pt>
              <c:pt idx="60">
                <c:v>-3.0362398946583333</c:v>
              </c:pt>
              <c:pt idx="61">
                <c:v>-2.3695732279916668</c:v>
              </c:pt>
              <c:pt idx="62">
                <c:v>-3.7029065613249998</c:v>
              </c:pt>
              <c:pt idx="63">
                <c:v>-2.0362398946583333</c:v>
              </c:pt>
              <c:pt idx="64">
                <c:v>-1.7029065613250001</c:v>
              </c:pt>
              <c:pt idx="65">
                <c:v>-2.3695732279916668</c:v>
              </c:pt>
              <c:pt idx="66">
                <c:v>-5.0362398946583333</c:v>
              </c:pt>
              <c:pt idx="67">
                <c:v>-6.0362398946583333</c:v>
              </c:pt>
              <c:pt idx="68">
                <c:v>-7.7029065613250003</c:v>
              </c:pt>
              <c:pt idx="69">
                <c:v>-11.036239894658332</c:v>
              </c:pt>
              <c:pt idx="70">
                <c:v>-17.036239894658333</c:v>
              </c:pt>
              <c:pt idx="71">
                <c:v>-22.369573227991665</c:v>
              </c:pt>
              <c:pt idx="72">
                <c:v>-23.702906561324998</c:v>
              </c:pt>
              <c:pt idx="73">
                <c:v>-22.702906561324998</c:v>
              </c:pt>
              <c:pt idx="74">
                <c:v>-21.369573227991665</c:v>
              </c:pt>
              <c:pt idx="75">
                <c:v>-20.369573227991665</c:v>
              </c:pt>
              <c:pt idx="76">
                <c:v>-18.466506069238889</c:v>
              </c:pt>
              <c:pt idx="77">
                <c:v>-15.813354880019444</c:v>
              </c:pt>
              <c:pt idx="78">
                <c:v>-14.613226629533335</c:v>
              </c:pt>
              <c:pt idx="79">
                <c:v>-13.611710894066666</c:v>
              </c:pt>
              <c:pt idx="80">
                <c:v>-12.258621154166667</c:v>
              </c:pt>
              <c:pt idx="81">
                <c:v>-10.597043909699998</c:v>
              </c:pt>
              <c:pt idx="82">
                <c:v>-8.6671401817999989</c:v>
              </c:pt>
              <c:pt idx="83">
                <c:v>-8.5938224071666678</c:v>
              </c:pt>
              <c:pt idx="84">
                <c:v>-8.3064344963666681</c:v>
              </c:pt>
              <c:pt idx="85">
                <c:v>-8.323540548533332</c:v>
              </c:pt>
              <c:pt idx="86">
                <c:v>-6.3326816739000007</c:v>
              </c:pt>
              <c:pt idx="87">
                <c:v>-6.2949212097</c:v>
              </c:pt>
              <c:pt idx="88">
                <c:v>-6.2755273095333335</c:v>
              </c:pt>
              <c:pt idx="89">
                <c:v>-6.5103645946333337</c:v>
              </c:pt>
              <c:pt idx="90">
                <c:v>-5.1938232901000001</c:v>
              </c:pt>
              <c:pt idx="91">
                <c:v>-4.7873935623000001</c:v>
              </c:pt>
              <c:pt idx="92">
                <c:v>-4.009883397266667</c:v>
              </c:pt>
              <c:pt idx="93">
                <c:v>-5.0275974541333328</c:v>
              </c:pt>
              <c:pt idx="94">
                <c:v>-4.3700699850333331</c:v>
              </c:pt>
              <c:pt idx="95">
                <c:v>-5.5547231414666669</c:v>
              </c:pt>
              <c:pt idx="96">
                <c:v>-4.6521763955999997</c:v>
              </c:pt>
              <c:pt idx="97">
                <c:v>-5.2662678532666662</c:v>
              </c:pt>
              <c:pt idx="98">
                <c:v>-5.1724659387666669</c:v>
              </c:pt>
              <c:pt idx="99">
                <c:v>-4.4171584549666667</c:v>
              </c:pt>
              <c:pt idx="100">
                <c:v>-3.2837325110333335</c:v>
              </c:pt>
              <c:pt idx="101">
                <c:v>-3.0329619842666666</c:v>
              </c:pt>
              <c:pt idx="102">
                <c:v>-5.3356642926000006</c:v>
              </c:pt>
              <c:pt idx="103">
                <c:v>-7.0659976844666668</c:v>
              </c:pt>
              <c:pt idx="104">
                <c:v>-8.3537023571333346</c:v>
              </c:pt>
              <c:pt idx="105">
                <c:v>-9.0961019475000011</c:v>
              </c:pt>
              <c:pt idx="106">
                <c:v>-11.184360892333332</c:v>
              </c:pt>
              <c:pt idx="107">
                <c:v>-12.811830500766668</c:v>
              </c:pt>
              <c:pt idx="108">
                <c:v>-13.761503702166669</c:v>
              </c:pt>
              <c:pt idx="109">
                <c:v>-14.197459116766666</c:v>
              </c:pt>
              <c:pt idx="110">
                <c:v>-14.740062723366668</c:v>
              </c:pt>
              <c:pt idx="111">
                <c:v>-14.218077882833333</c:v>
              </c:pt>
              <c:pt idx="112">
                <c:v>-13.391668873699999</c:v>
              </c:pt>
              <c:pt idx="113">
                <c:v>-12.527311916833332</c:v>
              </c:pt>
              <c:pt idx="114">
                <c:v>-12.699042278233334</c:v>
              </c:pt>
              <c:pt idx="115">
                <c:v>-12.586290226333332</c:v>
              </c:pt>
              <c:pt idx="116">
                <c:v>-12.849435307366667</c:v>
              </c:pt>
              <c:pt idx="117">
                <c:v>-14.166917853500001</c:v>
              </c:pt>
              <c:pt idx="118">
                <c:v>-15.8100429558</c:v>
              </c:pt>
              <c:pt idx="119">
                <c:v>-17.051335558999998</c:v>
              </c:pt>
              <c:pt idx="120">
                <c:v>-15.903242980266667</c:v>
              </c:pt>
              <c:pt idx="121">
                <c:v>-14.437682153099999</c:v>
              </c:pt>
              <c:pt idx="122">
                <c:v>-12.704199960866667</c:v>
              </c:pt>
              <c:pt idx="123">
                <c:v>-11.733459325233333</c:v>
              </c:pt>
              <c:pt idx="124">
                <c:v>-11.179604994966667</c:v>
              </c:pt>
              <c:pt idx="125">
                <c:v>-10.0295557677</c:v>
              </c:pt>
              <c:pt idx="126">
                <c:v>-9.252299322299999</c:v>
              </c:pt>
              <c:pt idx="127">
                <c:v>-8.4027187184666658</c:v>
              </c:pt>
              <c:pt idx="128">
                <c:v>-8.3579106861333354</c:v>
              </c:pt>
              <c:pt idx="129">
                <c:v>-8.3693327617333342</c:v>
              </c:pt>
              <c:pt idx="130">
                <c:v>-7.7938516174666681</c:v>
              </c:pt>
              <c:pt idx="131">
                <c:v>-8.1068393294999996</c:v>
              </c:pt>
              <c:pt idx="132">
                <c:v>-5.6671867769333337</c:v>
              </c:pt>
              <c:pt idx="133">
                <c:v>-4.1809470567666667</c:v>
              </c:pt>
              <c:pt idx="134">
                <c:v>-1.5317881861</c:v>
              </c:pt>
              <c:pt idx="135">
                <c:v>-1.6093574276333333</c:v>
              </c:pt>
              <c:pt idx="136">
                <c:v>-1.8306645806666666</c:v>
              </c:pt>
              <c:pt idx="137">
                <c:v>-1.8645297942000001</c:v>
              </c:pt>
              <c:pt idx="138">
                <c:v>-2.3329421592333333</c:v>
              </c:pt>
              <c:pt idx="139">
                <c:v>-3.2721934504333334</c:v>
              </c:pt>
              <c:pt idx="140">
                <c:v>-3.9668875563666668</c:v>
              </c:pt>
              <c:pt idx="141">
                <c:v>-3.8104626655000007</c:v>
              </c:pt>
              <c:pt idx="142">
                <c:v>-4.0439786960333333</c:v>
              </c:pt>
              <c:pt idx="143">
                <c:v>-4.6048524011000005</c:v>
              </c:pt>
            </c:numLit>
          </c:val>
        </c:ser>
        <c:ser>
          <c:idx val="1"/>
          <c:order val="1"/>
          <c:tx>
            <c:v>construcao</c:v>
          </c:tx>
          <c:spPr>
            <a:ln w="25400">
              <a:solidFill>
                <a:schemeClr val="tx2"/>
              </a:solidFill>
              <a:prstDash val="solid"/>
            </a:ln>
          </c:spPr>
          <c:marker>
            <c:symbol val="none"/>
          </c:marker>
          <c:dLbls>
            <c:dLbl>
              <c:idx val="3"/>
              <c:layout>
                <c:manualLayout>
                  <c:x val="0.39377545891869908"/>
                  <c:y val="0.16450866718583254"/>
                </c:manualLayout>
              </c:layout>
              <c:tx>
                <c:rich>
                  <a:bodyPr/>
                  <a:lstStyle/>
                  <a:p>
                    <a:pPr>
                      <a:defRPr sz="700" b="1" i="0" u="none" strike="noStrike" baseline="0">
                        <a:solidFill>
                          <a:schemeClr val="tx2"/>
                        </a:solidFill>
                        <a:latin typeface="Arial"/>
                        <a:ea typeface="Arial"/>
                        <a:cs typeface="Arial"/>
                      </a:defRPr>
                    </a:pPr>
                    <a:r>
                      <a:rPr lang="pt-PT" baseline="0">
                        <a:solidFill>
                          <a:schemeClr val="tx2"/>
                        </a:solidFill>
                      </a:rPr>
                      <a:t>c</a:t>
                    </a:r>
                    <a:r>
                      <a:rPr lang="pt-PT"/>
                      <a:t>onstrução</a:t>
                    </a:r>
                  </a:p>
                </c:rich>
              </c:tx>
              <c:spPr>
                <a:noFill/>
                <a:ln w="25400">
                  <a:noFill/>
                </a:ln>
              </c:spPr>
              <c:dLblPos val="r"/>
            </c:dLbl>
            <c:delete val="1"/>
            <c:txPr>
              <a:bodyPr/>
              <a:lstStyle/>
              <a:p>
                <a:pPr>
                  <a:defRPr baseline="0">
                    <a:solidFill>
                      <a:schemeClr val="tx2"/>
                    </a:solidFill>
                  </a:defRPr>
                </a:pPr>
                <a:endParaRPr lang="pt-PT"/>
              </a:p>
            </c:txPr>
          </c:dLbls>
          <c:cat>
            <c:strLit>
              <c:ptCount val="144"/>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strLit>
          </c:cat>
          <c:val>
            <c:numLit>
              <c:formatCode>0.0</c:formatCode>
              <c:ptCount val="144"/>
              <c:pt idx="0">
                <c:v>-33.383333366999999</c:v>
              </c:pt>
              <c:pt idx="1">
                <c:v>-30.831676555333331</c:v>
              </c:pt>
              <c:pt idx="2">
                <c:v>-31.69038784733333</c:v>
              </c:pt>
              <c:pt idx="3">
                <c:v>-29.538781873999998</c:v>
              </c:pt>
              <c:pt idx="4">
                <c:v>-28.588281753333334</c:v>
              </c:pt>
              <c:pt idx="5">
                <c:v>-29.032008126333334</c:v>
              </c:pt>
              <c:pt idx="6">
                <c:v>-27.675503228333337</c:v>
              </c:pt>
              <c:pt idx="7">
                <c:v>-27.138661630000001</c:v>
              </c:pt>
              <c:pt idx="8">
                <c:v>-25.057276669999997</c:v>
              </c:pt>
              <c:pt idx="9">
                <c:v>-23.271105468000002</c:v>
              </c:pt>
              <c:pt idx="10">
                <c:v>-21.568981918999999</c:v>
              </c:pt>
              <c:pt idx="11">
                <c:v>-20.666247178999999</c:v>
              </c:pt>
              <c:pt idx="12">
                <c:v>-19.883877514666665</c:v>
              </c:pt>
              <c:pt idx="13">
                <c:v>-18.917011253666669</c:v>
              </c:pt>
              <c:pt idx="14">
                <c:v>-17.612395329333335</c:v>
              </c:pt>
              <c:pt idx="15">
                <c:v>-17.768725467666666</c:v>
              </c:pt>
              <c:pt idx="16">
                <c:v>-17.250457021666666</c:v>
              </c:pt>
              <c:pt idx="17">
                <c:v>-16.090176699000001</c:v>
              </c:pt>
              <c:pt idx="18">
                <c:v>-15.873421563666668</c:v>
              </c:pt>
              <c:pt idx="19">
                <c:v>-15.376276539333332</c:v>
              </c:pt>
              <c:pt idx="20">
                <c:v>-15.703760226</c:v>
              </c:pt>
              <c:pt idx="21">
                <c:v>-16.348515725999999</c:v>
              </c:pt>
              <c:pt idx="22">
                <c:v>-16.951827098333332</c:v>
              </c:pt>
              <c:pt idx="23">
                <c:v>-16.365185352000001</c:v>
              </c:pt>
              <c:pt idx="24">
                <c:v>-14.325148229666667</c:v>
              </c:pt>
              <c:pt idx="25">
                <c:v>-14.700188994333333</c:v>
              </c:pt>
              <c:pt idx="26">
                <c:v>-15.225301156</c:v>
              </c:pt>
              <c:pt idx="27">
                <c:v>-14.795592470333332</c:v>
              </c:pt>
              <c:pt idx="28">
                <c:v>-14.508745755333331</c:v>
              </c:pt>
              <c:pt idx="29">
                <c:v>-14.590336936</c:v>
              </c:pt>
              <c:pt idx="30">
                <c:v>-14.037158102333334</c:v>
              </c:pt>
              <c:pt idx="31">
                <c:v>-14.196508588</c:v>
              </c:pt>
              <c:pt idx="32">
                <c:v>-15.232826675333333</c:v>
              </c:pt>
              <c:pt idx="33">
                <c:v>-15.687271016333334</c:v>
              </c:pt>
              <c:pt idx="34">
                <c:v>-17.485300110000001</c:v>
              </c:pt>
              <c:pt idx="35">
                <c:v>-17.805158709333337</c:v>
              </c:pt>
              <c:pt idx="36">
                <c:v>-20.431403119999999</c:v>
              </c:pt>
              <c:pt idx="37">
                <c:v>-18.024386466999999</c:v>
              </c:pt>
              <c:pt idx="38">
                <c:v>-18.938278592</c:v>
              </c:pt>
              <c:pt idx="39">
                <c:v>-19.142492991000001</c:v>
              </c:pt>
              <c:pt idx="40">
                <c:v>-22.150971979000001</c:v>
              </c:pt>
              <c:pt idx="41">
                <c:v>-21.969800629999998</c:v>
              </c:pt>
              <c:pt idx="42">
                <c:v>-21.956021707666665</c:v>
              </c:pt>
              <c:pt idx="43">
                <c:v>-21.691833660666664</c:v>
              </c:pt>
              <c:pt idx="44">
                <c:v>-21.336382852333333</c:v>
              </c:pt>
              <c:pt idx="45">
                <c:v>-21.369223895666664</c:v>
              </c:pt>
              <c:pt idx="46">
                <c:v>-19.089152467333331</c:v>
              </c:pt>
              <c:pt idx="47">
                <c:v>-18.018639501666666</c:v>
              </c:pt>
              <c:pt idx="48">
                <c:v>-15.133755044000003</c:v>
              </c:pt>
              <c:pt idx="49">
                <c:v>-14.603690920333335</c:v>
              </c:pt>
              <c:pt idx="50">
                <c:v>-12.497319163666667</c:v>
              </c:pt>
              <c:pt idx="51">
                <c:v>-12.441117584333334</c:v>
              </c:pt>
              <c:pt idx="52">
                <c:v>-11.796030128333333</c:v>
              </c:pt>
              <c:pt idx="53">
                <c:v>-13.767170438999999</c:v>
              </c:pt>
              <c:pt idx="54">
                <c:v>-13.997317834333336</c:v>
              </c:pt>
              <c:pt idx="55">
                <c:v>-12.789199101666668</c:v>
              </c:pt>
              <c:pt idx="56">
                <c:v>-11.167292197333333</c:v>
              </c:pt>
              <c:pt idx="57">
                <c:v>-10.268667325666668</c:v>
              </c:pt>
              <c:pt idx="58">
                <c:v>-13.793485424000002</c:v>
              </c:pt>
              <c:pt idx="59">
                <c:v>-13.245652818333333</c:v>
              </c:pt>
              <c:pt idx="60">
                <c:v>-12.292824318666666</c:v>
              </c:pt>
              <c:pt idx="61">
                <c:v>-8.1738203156666671</c:v>
              </c:pt>
              <c:pt idx="62">
                <c:v>-7.6465900073333328</c:v>
              </c:pt>
              <c:pt idx="63">
                <c:v>-7.8715474810000003</c:v>
              </c:pt>
              <c:pt idx="64">
                <c:v>-9.1022579953333338</c:v>
              </c:pt>
              <c:pt idx="65">
                <c:v>-9.8518956716666661</c:v>
              </c:pt>
              <c:pt idx="66">
                <c:v>-11.194202150333334</c:v>
              </c:pt>
              <c:pt idx="67">
                <c:v>-12.558255593</c:v>
              </c:pt>
              <c:pt idx="68">
                <c:v>-13.663419050333333</c:v>
              </c:pt>
              <c:pt idx="69">
                <c:v>-14.147893270333332</c:v>
              </c:pt>
              <c:pt idx="70">
                <c:v>-15.430254281666668</c:v>
              </c:pt>
              <c:pt idx="71">
                <c:v>-17.539670193999999</c:v>
              </c:pt>
              <c:pt idx="72">
                <c:v>-20.812474698666666</c:v>
              </c:pt>
              <c:pt idx="73">
                <c:v>-21.837679494333333</c:v>
              </c:pt>
              <c:pt idx="74">
                <c:v>-23.15468229033333</c:v>
              </c:pt>
              <c:pt idx="75">
                <c:v>-24.603444494666665</c:v>
              </c:pt>
              <c:pt idx="76">
                <c:v>-22.510359476333335</c:v>
              </c:pt>
              <c:pt idx="77">
                <c:v>-19.872034068333335</c:v>
              </c:pt>
              <c:pt idx="78">
                <c:v>-17.606101698</c:v>
              </c:pt>
              <c:pt idx="79">
                <c:v>-17.913223399</c:v>
              </c:pt>
              <c:pt idx="80">
                <c:v>-18.576702152666666</c:v>
              </c:pt>
              <c:pt idx="81">
                <c:v>-17.941481137666667</c:v>
              </c:pt>
              <c:pt idx="82">
                <c:v>-19.066910717666669</c:v>
              </c:pt>
              <c:pt idx="83">
                <c:v>-20.01523588666667</c:v>
              </c:pt>
              <c:pt idx="84">
                <c:v>-21.506690273</c:v>
              </c:pt>
              <c:pt idx="85">
                <c:v>-22.935785299666666</c:v>
              </c:pt>
              <c:pt idx="86">
                <c:v>-23.103055926</c:v>
              </c:pt>
              <c:pt idx="87">
                <c:v>-21.106712255999998</c:v>
              </c:pt>
              <c:pt idx="88">
                <c:v>-20.365677787999999</c:v>
              </c:pt>
              <c:pt idx="89">
                <c:v>-21.753396856999998</c:v>
              </c:pt>
              <c:pt idx="90">
                <c:v>-23.098304935000002</c:v>
              </c:pt>
              <c:pt idx="91">
                <c:v>-26.314243374333333</c:v>
              </c:pt>
              <c:pt idx="92">
                <c:v>-26.336397139666669</c:v>
              </c:pt>
              <c:pt idx="93">
                <c:v>-29.800275859999999</c:v>
              </c:pt>
              <c:pt idx="94">
                <c:v>-28.801658428333337</c:v>
              </c:pt>
              <c:pt idx="95">
                <c:v>-30.329573722333333</c:v>
              </c:pt>
              <c:pt idx="96">
                <c:v>-29.60229477433333</c:v>
              </c:pt>
              <c:pt idx="97">
                <c:v>-31.711234086666668</c:v>
              </c:pt>
              <c:pt idx="98">
                <c:v>-33.718772363666666</c:v>
              </c:pt>
              <c:pt idx="99">
                <c:v>-37.852806448666662</c:v>
              </c:pt>
              <c:pt idx="100">
                <c:v>-39.891842849666666</c:v>
              </c:pt>
              <c:pt idx="101">
                <c:v>-42.188953677999997</c:v>
              </c:pt>
              <c:pt idx="102">
                <c:v>-42.837374366000006</c:v>
              </c:pt>
              <c:pt idx="103">
                <c:v>-45.680729933000002</c:v>
              </c:pt>
              <c:pt idx="104">
                <c:v>-48.185436880666664</c:v>
              </c:pt>
              <c:pt idx="105">
                <c:v>-49.708901731333334</c:v>
              </c:pt>
              <c:pt idx="106">
                <c:v>-51.620102543666668</c:v>
              </c:pt>
              <c:pt idx="107">
                <c:v>-52.504477274999999</c:v>
              </c:pt>
              <c:pt idx="108">
                <c:v>-55.368784406666663</c:v>
              </c:pt>
              <c:pt idx="109">
                <c:v>-56.22475635633333</c:v>
              </c:pt>
              <c:pt idx="110">
                <c:v>-57.066153382333333</c:v>
              </c:pt>
              <c:pt idx="111">
                <c:v>-56.829189059333338</c:v>
              </c:pt>
              <c:pt idx="112">
                <c:v>-57.520330677666664</c:v>
              </c:pt>
              <c:pt idx="113">
                <c:v>-57.977846333999999</c:v>
              </c:pt>
              <c:pt idx="114">
                <c:v>-58.433984578999997</c:v>
              </c:pt>
              <c:pt idx="115">
                <c:v>-57.090082975333331</c:v>
              </c:pt>
              <c:pt idx="116">
                <c:v>-57.670111705333333</c:v>
              </c:pt>
              <c:pt idx="117">
                <c:v>-57.949241158</c:v>
              </c:pt>
              <c:pt idx="118">
                <c:v>-58.332973060666667</c:v>
              </c:pt>
              <c:pt idx="119">
                <c:v>-55.692194692666668</c:v>
              </c:pt>
              <c:pt idx="120">
                <c:v>-53.994793971333337</c:v>
              </c:pt>
              <c:pt idx="121">
                <c:v>-51.876362959333335</c:v>
              </c:pt>
              <c:pt idx="122">
                <c:v>-51.264132705333331</c:v>
              </c:pt>
              <c:pt idx="123">
                <c:v>-48.920429021666671</c:v>
              </c:pt>
              <c:pt idx="124">
                <c:v>-47.272313021999999</c:v>
              </c:pt>
              <c:pt idx="125">
                <c:v>-45.783349073333333</c:v>
              </c:pt>
              <c:pt idx="126">
                <c:v>-45.881781952666664</c:v>
              </c:pt>
              <c:pt idx="127">
                <c:v>-43.341092351333337</c:v>
              </c:pt>
              <c:pt idx="128">
                <c:v>-39.368540361666668</c:v>
              </c:pt>
              <c:pt idx="129">
                <c:v>-34.048267384333336</c:v>
              </c:pt>
              <c:pt idx="130">
                <c:v>-31.199452246000003</c:v>
              </c:pt>
              <c:pt idx="131">
                <c:v>-30.060887425000004</c:v>
              </c:pt>
              <c:pt idx="132">
                <c:v>-28.313906132333333</c:v>
              </c:pt>
              <c:pt idx="133">
                <c:v>-27.77400118766667</c:v>
              </c:pt>
              <c:pt idx="134">
                <c:v>-27.099772895333334</c:v>
              </c:pt>
              <c:pt idx="135">
                <c:v>-28.95582872066667</c:v>
              </c:pt>
              <c:pt idx="136">
                <c:v>-28.416574178999998</c:v>
              </c:pt>
              <c:pt idx="137">
                <c:v>-26.872673899999999</c:v>
              </c:pt>
              <c:pt idx="138">
                <c:v>-24.905394719333334</c:v>
              </c:pt>
              <c:pt idx="139">
                <c:v>-25.310507048066668</c:v>
              </c:pt>
              <c:pt idx="140">
                <c:v>-25.915913956899999</c:v>
              </c:pt>
              <c:pt idx="141">
                <c:v>-24.987001172466666</c:v>
              </c:pt>
              <c:pt idx="142">
                <c:v>-24.262727613033334</c:v>
              </c:pt>
              <c:pt idx="143">
                <c:v>-24.622196710699999</c:v>
              </c:pt>
            </c:numLit>
          </c:val>
        </c:ser>
        <c:ser>
          <c:idx val="2"/>
          <c:order val="2"/>
          <c:tx>
            <c:v>comercio</c:v>
          </c:tx>
          <c:spPr>
            <a:ln w="38100">
              <a:solidFill>
                <a:schemeClr val="accent2"/>
              </a:solidFill>
              <a:prstDash val="solid"/>
            </a:ln>
          </c:spPr>
          <c:marker>
            <c:symbol val="none"/>
          </c:marker>
          <c:dLbls>
            <c:dLbl>
              <c:idx val="21"/>
              <c:layout>
                <c:manualLayout>
                  <c:x val="0.4828719814278542"/>
                  <c:y val="0.2369461509618993"/>
                </c:manualLayout>
              </c:layout>
              <c:tx>
                <c:rich>
                  <a:bodyPr/>
                  <a:lstStyle/>
                  <a:p>
                    <a:pPr>
                      <a:defRPr sz="700" b="1" i="0" u="none" strike="noStrike" baseline="0">
                        <a:solidFill>
                          <a:schemeClr val="accent2"/>
                        </a:solidFill>
                        <a:latin typeface="Arial"/>
                        <a:ea typeface="Arial"/>
                        <a:cs typeface="Arial"/>
                      </a:defRPr>
                    </a:pPr>
                    <a:r>
                      <a:rPr lang="pt-PT" baseline="0">
                        <a:solidFill>
                          <a:schemeClr val="accent2"/>
                        </a:solidFill>
                      </a:rPr>
                      <a:t>c</a:t>
                    </a:r>
                    <a:r>
                      <a:rPr lang="pt-PT">
                        <a:solidFill>
                          <a:schemeClr val="accent2"/>
                        </a:solidFill>
                      </a:rPr>
                      <a:t>omércio</a:t>
                    </a:r>
                  </a:p>
                </c:rich>
              </c:tx>
              <c:spPr>
                <a:noFill/>
                <a:ln w="25400">
                  <a:noFill/>
                </a:ln>
              </c:spPr>
              <c:dLblPos val="r"/>
            </c:dLbl>
            <c:delete val="1"/>
            <c:txPr>
              <a:bodyPr/>
              <a:lstStyle/>
              <a:p>
                <a:pPr>
                  <a:defRPr baseline="0">
                    <a:solidFill>
                      <a:schemeClr val="accent6"/>
                    </a:solidFill>
                  </a:defRPr>
                </a:pPr>
                <a:endParaRPr lang="pt-PT"/>
              </a:p>
            </c:txPr>
          </c:dLbls>
          <c:cat>
            <c:strLit>
              <c:ptCount val="144"/>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strLit>
          </c:cat>
          <c:val>
            <c:numLit>
              <c:formatCode>0.0</c:formatCode>
              <c:ptCount val="144"/>
              <c:pt idx="0">
                <c:v>-10.705003779465386</c:v>
              </c:pt>
              <c:pt idx="1">
                <c:v>-10.310131984593591</c:v>
              </c:pt>
              <c:pt idx="2">
                <c:v>-10.748593523055128</c:v>
              </c:pt>
              <c:pt idx="3">
                <c:v>-11.887055061516667</c:v>
              </c:pt>
              <c:pt idx="4">
                <c:v>-15.353721728183332</c:v>
              </c:pt>
              <c:pt idx="5">
                <c:v>-17.12038839485</c:v>
              </c:pt>
              <c:pt idx="6">
                <c:v>-18.420388394849997</c:v>
              </c:pt>
              <c:pt idx="7">
                <c:v>-16.753721728183333</c:v>
              </c:pt>
              <c:pt idx="8">
                <c:v>-14.72038839485</c:v>
              </c:pt>
              <c:pt idx="9">
                <c:v>-12.387055061516667</c:v>
              </c:pt>
              <c:pt idx="10">
                <c:v>-10.487055061516669</c:v>
              </c:pt>
              <c:pt idx="11">
                <c:v>-10.987055061516669</c:v>
              </c:pt>
              <c:pt idx="12">
                <c:v>-10.753721728183335</c:v>
              </c:pt>
              <c:pt idx="13">
                <c:v>-10.62038839485</c:v>
              </c:pt>
              <c:pt idx="14">
                <c:v>-9.3537217281833325</c:v>
              </c:pt>
              <c:pt idx="15">
                <c:v>-8.3537217281833342</c:v>
              </c:pt>
              <c:pt idx="16">
                <c:v>-8.4870550615166689</c:v>
              </c:pt>
              <c:pt idx="17">
                <c:v>-8.9537217281833339</c:v>
              </c:pt>
              <c:pt idx="18">
                <c:v>-8.2537217281833346</c:v>
              </c:pt>
              <c:pt idx="19">
                <c:v>-7.7203883948500005</c:v>
              </c:pt>
              <c:pt idx="20">
                <c:v>-7.12038839485</c:v>
              </c:pt>
              <c:pt idx="21">
                <c:v>-8.0870550615166668</c:v>
              </c:pt>
              <c:pt idx="22">
                <c:v>-8.5203883948500003</c:v>
              </c:pt>
              <c:pt idx="23">
                <c:v>-7.953721728183333</c:v>
              </c:pt>
              <c:pt idx="24">
                <c:v>-6.2870550615166669</c:v>
              </c:pt>
              <c:pt idx="25">
                <c:v>-6.1870550615166664</c:v>
              </c:pt>
              <c:pt idx="26">
                <c:v>-6.6870550615166664</c:v>
              </c:pt>
              <c:pt idx="27">
                <c:v>-8.0870550615166668</c:v>
              </c:pt>
              <c:pt idx="28">
                <c:v>-9.2870550615166678</c:v>
              </c:pt>
              <c:pt idx="29">
                <c:v>-10.820388394849999</c:v>
              </c:pt>
              <c:pt idx="30">
                <c:v>-11.420388394850001</c:v>
              </c:pt>
              <c:pt idx="31">
                <c:v>-11.453721728183334</c:v>
              </c:pt>
              <c:pt idx="32">
                <c:v>-11.787055061516666</c:v>
              </c:pt>
              <c:pt idx="33">
                <c:v>-13.487055061516669</c:v>
              </c:pt>
              <c:pt idx="34">
                <c:v>-14.120388394850002</c:v>
              </c:pt>
              <c:pt idx="35">
                <c:v>-15.187055061516668</c:v>
              </c:pt>
              <c:pt idx="36">
                <c:v>-14.420388394850001</c:v>
              </c:pt>
              <c:pt idx="37">
                <c:v>-13.553721728183334</c:v>
              </c:pt>
              <c:pt idx="38">
                <c:v>-11.653721728183333</c:v>
              </c:pt>
              <c:pt idx="39">
                <c:v>-10.820388394849999</c:v>
              </c:pt>
              <c:pt idx="40">
                <c:v>-10.787055061516668</c:v>
              </c:pt>
              <c:pt idx="41">
                <c:v>-8.8870550615166675</c:v>
              </c:pt>
              <c:pt idx="42">
                <c:v>-6.1203883948500009</c:v>
              </c:pt>
              <c:pt idx="43">
                <c:v>-3.7537217281833342</c:v>
              </c:pt>
              <c:pt idx="44">
                <c:v>-4.4537217281833339</c:v>
              </c:pt>
              <c:pt idx="45">
                <c:v>-3.8537217281833338</c:v>
              </c:pt>
              <c:pt idx="46">
                <c:v>-4.1537217281833341</c:v>
              </c:pt>
              <c:pt idx="47">
                <c:v>-4.0537217281833335</c:v>
              </c:pt>
              <c:pt idx="48">
                <c:v>-5.4203883948500007</c:v>
              </c:pt>
              <c:pt idx="49">
                <c:v>-4.7870550615166669</c:v>
              </c:pt>
              <c:pt idx="50">
                <c:v>-2.887055061516667</c:v>
              </c:pt>
              <c:pt idx="51">
                <c:v>-1.6870550615166671</c:v>
              </c:pt>
              <c:pt idx="52">
                <c:v>-0.98705506151666711</c:v>
              </c:pt>
              <c:pt idx="53">
                <c:v>-1.7870550615166669</c:v>
              </c:pt>
              <c:pt idx="54">
                <c:v>-3.887055061516667</c:v>
              </c:pt>
              <c:pt idx="55">
                <c:v>-4.5537217281833335</c:v>
              </c:pt>
              <c:pt idx="56">
                <c:v>-4.7537217281833337</c:v>
              </c:pt>
              <c:pt idx="57">
                <c:v>-2.6870550615166668</c:v>
              </c:pt>
              <c:pt idx="58">
                <c:v>-2.3537217281833338</c:v>
              </c:pt>
              <c:pt idx="59">
                <c:v>-3.62038839485</c:v>
              </c:pt>
              <c:pt idx="60">
                <c:v>-4.5537217281833335</c:v>
              </c:pt>
              <c:pt idx="61">
                <c:v>-5.2203883948500005</c:v>
              </c:pt>
              <c:pt idx="62">
                <c:v>-3.8203883948500006</c:v>
              </c:pt>
              <c:pt idx="63">
                <c:v>-3.9537217281833335</c:v>
              </c:pt>
              <c:pt idx="64">
                <c:v>-2.6537217281833336</c:v>
              </c:pt>
              <c:pt idx="65">
                <c:v>-3.2537217281833342</c:v>
              </c:pt>
              <c:pt idx="66">
                <c:v>-4.1870550615166673</c:v>
              </c:pt>
              <c:pt idx="67">
                <c:v>-6.2537217281833337</c:v>
              </c:pt>
              <c:pt idx="68">
                <c:v>-7.0537217281833335</c:v>
              </c:pt>
              <c:pt idx="69">
                <c:v>-7.1870550615166664</c:v>
              </c:pt>
              <c:pt idx="70">
                <c:v>-8.5870550615166668</c:v>
              </c:pt>
              <c:pt idx="71">
                <c:v>-12.287055061516668</c:v>
              </c:pt>
              <c:pt idx="72">
                <c:v>-15.72038839485</c:v>
              </c:pt>
              <c:pt idx="73">
                <c:v>-18.253721728183333</c:v>
              </c:pt>
              <c:pt idx="74">
                <c:v>-17.787055061516664</c:v>
              </c:pt>
              <c:pt idx="75">
                <c:v>-16.187055061516663</c:v>
              </c:pt>
              <c:pt idx="76">
                <c:v>-14.60540170571111</c:v>
              </c:pt>
              <c:pt idx="77">
                <c:v>-12.731315579672222</c:v>
              </c:pt>
              <c:pt idx="78">
                <c:v>-12.050199364766668</c:v>
              </c:pt>
              <c:pt idx="79">
                <c:v>-11.391627029966665</c:v>
              </c:pt>
              <c:pt idx="80">
                <c:v>-10.059111116166667</c:v>
              </c:pt>
              <c:pt idx="81">
                <c:v>-8.9660504117000013</c:v>
              </c:pt>
              <c:pt idx="82">
                <c:v>-8.9450386707666656</c:v>
              </c:pt>
              <c:pt idx="83">
                <c:v>-10.095267186033334</c:v>
              </c:pt>
              <c:pt idx="84">
                <c:v>-12.518904015266665</c:v>
              </c:pt>
              <c:pt idx="85">
                <c:v>-12.155479102266668</c:v>
              </c:pt>
              <c:pt idx="86">
                <c:v>-11.071014587933334</c:v>
              </c:pt>
              <c:pt idx="87">
                <c:v>-9.7130664543333349</c:v>
              </c:pt>
              <c:pt idx="88">
                <c:v>-10.615345004666667</c:v>
              </c:pt>
              <c:pt idx="89">
                <c:v>-10.9365964931</c:v>
              </c:pt>
              <c:pt idx="90">
                <c:v>-11.416954970533332</c:v>
              </c:pt>
              <c:pt idx="91">
                <c:v>-10.936925388933332</c:v>
              </c:pt>
              <c:pt idx="92">
                <c:v>-11.255283854366667</c:v>
              </c:pt>
              <c:pt idx="93">
                <c:v>-11.719465100599999</c:v>
              </c:pt>
              <c:pt idx="94">
                <c:v>-12.189714175399999</c:v>
              </c:pt>
              <c:pt idx="95">
                <c:v>-13.549637421999998</c:v>
              </c:pt>
              <c:pt idx="96">
                <c:v>-13.120823367633333</c:v>
              </c:pt>
              <c:pt idx="97">
                <c:v>-13.390757168266667</c:v>
              </c:pt>
              <c:pt idx="98">
                <c:v>-11.487290535533333</c:v>
              </c:pt>
              <c:pt idx="99">
                <c:v>-12.0640296245</c:v>
              </c:pt>
              <c:pt idx="100">
                <c:v>-13.557469730833333</c:v>
              </c:pt>
              <c:pt idx="101">
                <c:v>-17.216608966500001</c:v>
              </c:pt>
              <c:pt idx="102">
                <c:v>-18.424406635533334</c:v>
              </c:pt>
              <c:pt idx="103">
                <c:v>-18.183113740299998</c:v>
              </c:pt>
              <c:pt idx="104">
                <c:v>-18.791166984466667</c:v>
              </c:pt>
              <c:pt idx="105">
                <c:v>-21.055668506066663</c:v>
              </c:pt>
              <c:pt idx="106">
                <c:v>-23.714361851899998</c:v>
              </c:pt>
              <c:pt idx="107">
                <c:v>-25.889412779733334</c:v>
              </c:pt>
              <c:pt idx="108">
                <c:v>-27.530892989600002</c:v>
              </c:pt>
              <c:pt idx="109">
                <c:v>-26.887315113766665</c:v>
              </c:pt>
              <c:pt idx="110">
                <c:v>-26.389382366500001</c:v>
              </c:pt>
              <c:pt idx="111">
                <c:v>-25.873732931333333</c:v>
              </c:pt>
              <c:pt idx="112">
                <c:v>-26.814547250433332</c:v>
              </c:pt>
              <c:pt idx="113">
                <c:v>-25.964109469233335</c:v>
              </c:pt>
              <c:pt idx="114">
                <c:v>-24.581191314699996</c:v>
              </c:pt>
              <c:pt idx="115">
                <c:v>-24.86641884143333</c:v>
              </c:pt>
              <c:pt idx="116">
                <c:v>-26.128006968099999</c:v>
              </c:pt>
              <c:pt idx="117">
                <c:v>-29.138462364100004</c:v>
              </c:pt>
              <c:pt idx="118">
                <c:v>-29.769968731133332</c:v>
              </c:pt>
              <c:pt idx="119">
                <c:v>-29.324036268466667</c:v>
              </c:pt>
              <c:pt idx="120">
                <c:v>-28.364270809466664</c:v>
              </c:pt>
              <c:pt idx="121">
                <c:v>-27.343360402433333</c:v>
              </c:pt>
              <c:pt idx="122">
                <c:v>-25.869223388033333</c:v>
              </c:pt>
              <c:pt idx="123">
                <c:v>-24.017259037633334</c:v>
              </c:pt>
              <c:pt idx="124">
                <c:v>-22.059370256233333</c:v>
              </c:pt>
              <c:pt idx="125">
                <c:v>-21.040626606366665</c:v>
              </c:pt>
              <c:pt idx="126">
                <c:v>-19.0398234745</c:v>
              </c:pt>
              <c:pt idx="127">
                <c:v>-18.030899205000001</c:v>
              </c:pt>
              <c:pt idx="128">
                <c:v>-18.170657851766666</c:v>
              </c:pt>
              <c:pt idx="129">
                <c:v>-18.912068654133336</c:v>
              </c:pt>
              <c:pt idx="130">
                <c:v>-18.2340422917</c:v>
              </c:pt>
              <c:pt idx="131">
                <c:v>-16.430589126433336</c:v>
              </c:pt>
              <c:pt idx="132">
                <c:v>-13.653759084800001</c:v>
              </c:pt>
              <c:pt idx="133">
                <c:v>-12.240972744366667</c:v>
              </c:pt>
              <c:pt idx="134">
                <c:v>-10.372521409566668</c:v>
              </c:pt>
              <c:pt idx="135">
                <c:v>-9.2773996867000008</c:v>
              </c:pt>
              <c:pt idx="136">
                <c:v>-8.0668281169</c:v>
              </c:pt>
              <c:pt idx="137">
                <c:v>-6.5283777716333331</c:v>
              </c:pt>
              <c:pt idx="138">
                <c:v>-5.6170189764666665</c:v>
              </c:pt>
              <c:pt idx="139">
                <c:v>-5.8226934342999996</c:v>
              </c:pt>
              <c:pt idx="140">
                <c:v>-5.5655483537333339</c:v>
              </c:pt>
              <c:pt idx="141">
                <c:v>-5.5066707642333341</c:v>
              </c:pt>
              <c:pt idx="142">
                <c:v>-4.3396112195666667</c:v>
              </c:pt>
              <c:pt idx="143">
                <c:v>-4.8504881748999997</c:v>
              </c:pt>
            </c:numLit>
          </c:val>
        </c:ser>
        <c:ser>
          <c:idx val="3"/>
          <c:order val="3"/>
          <c:tx>
            <c:v>servicos</c:v>
          </c:tx>
          <c:spPr>
            <a:ln w="25400">
              <a:solidFill>
                <a:srgbClr val="333333"/>
              </a:solidFill>
              <a:prstDash val="solid"/>
            </a:ln>
          </c:spPr>
          <c:marker>
            <c:symbol val="none"/>
          </c:marker>
          <c:dLbls>
            <c:dLbl>
              <c:idx val="20"/>
              <c:layout>
                <c:manualLayout>
                  <c:x val="0.11421646762239823"/>
                  <c:y val="0.19358137925067057"/>
                </c:manualLayout>
              </c:layout>
              <c:tx>
                <c:rich>
                  <a:bodyPr/>
                  <a:lstStyle/>
                  <a:p>
                    <a:pPr>
                      <a:defRPr sz="800" b="0" i="0" u="none" strike="noStrike" baseline="0">
                        <a:solidFill>
                          <a:srgbClr val="000000"/>
                        </a:solidFill>
                        <a:latin typeface="Arial"/>
                        <a:ea typeface="Arial"/>
                        <a:cs typeface="Arial"/>
                      </a:defRPr>
                    </a:pPr>
                    <a:r>
                      <a:rPr lang="pt-PT" sz="700" b="1" i="0" u="none" strike="noStrike" baseline="0">
                        <a:solidFill>
                          <a:srgbClr val="000000"/>
                        </a:solidFill>
                        <a:latin typeface="Arial"/>
                        <a:cs typeface="Arial"/>
                      </a:rPr>
                      <a:t>serviços</a:t>
                    </a:r>
                    <a:r>
                      <a:rPr lang="pt-PT" sz="800" b="1" i="0" u="none" strike="noStrike" baseline="0">
                        <a:solidFill>
                          <a:srgbClr val="000000"/>
                        </a:solidFill>
                        <a:latin typeface="Arial"/>
                        <a:cs typeface="Arial"/>
                      </a:rPr>
                      <a:t> </a:t>
                    </a:r>
                    <a:r>
                      <a:rPr lang="pt-PT" sz="600" b="0" i="0" u="none" strike="noStrike" baseline="0">
                        <a:solidFill>
                          <a:srgbClr val="000000"/>
                        </a:solidFill>
                        <a:latin typeface="Arial"/>
                        <a:cs typeface="Arial"/>
                      </a:rPr>
                      <a:t>(2)</a:t>
                    </a:r>
                  </a:p>
                </c:rich>
              </c:tx>
              <c:spPr>
                <a:noFill/>
                <a:ln w="25400">
                  <a:noFill/>
                </a:ln>
              </c:spPr>
              <c:dLblPos val="r"/>
            </c:dLbl>
            <c:delete val="1"/>
          </c:dLbls>
          <c:cat>
            <c:strLit>
              <c:ptCount val="144"/>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strLit>
          </c:cat>
          <c:val>
            <c:numLit>
              <c:formatCode>0.0</c:formatCode>
              <c:ptCount val="144"/>
              <c:pt idx="0">
                <c:v>-20.799119037000001</c:v>
              </c:pt>
              <c:pt idx="1">
                <c:v>-18.981870183666668</c:v>
              </c:pt>
              <c:pt idx="2">
                <c:v>-21.142852071</c:v>
              </c:pt>
              <c:pt idx="3">
                <c:v>-26.565164548333332</c:v>
              </c:pt>
              <c:pt idx="4">
                <c:v>-29.127916860999999</c:v>
              </c:pt>
              <c:pt idx="5">
                <c:v>-30.163660660333335</c:v>
              </c:pt>
              <c:pt idx="6">
                <c:v>-22.057105330333332</c:v>
              </c:pt>
              <c:pt idx="7">
                <c:v>-22.103866302333333</c:v>
              </c:pt>
              <c:pt idx="8">
                <c:v>-18.385732672333333</c:v>
              </c:pt>
              <c:pt idx="9">
                <c:v>-18.062225723999997</c:v>
              </c:pt>
              <c:pt idx="10">
                <c:v>-15.758120779999999</c:v>
              </c:pt>
              <c:pt idx="11">
                <c:v>-17.237782864</c:v>
              </c:pt>
              <c:pt idx="12">
                <c:v>-17.998037700000001</c:v>
              </c:pt>
              <c:pt idx="13">
                <c:v>-19.643162061666668</c:v>
              </c:pt>
              <c:pt idx="14">
                <c:v>-16.293440058333331</c:v>
              </c:pt>
              <c:pt idx="15">
                <c:v>-17.793939316666666</c:v>
              </c:pt>
              <c:pt idx="16">
                <c:v>-14.895629301333335</c:v>
              </c:pt>
              <c:pt idx="17">
                <c:v>-14.823611997333336</c:v>
              </c:pt>
              <c:pt idx="18">
                <c:v>-9.6653111986666662</c:v>
              </c:pt>
              <c:pt idx="19">
                <c:v>-8.1609221763333348</c:v>
              </c:pt>
              <c:pt idx="20">
                <c:v>-8.4210198919999986</c:v>
              </c:pt>
              <c:pt idx="21">
                <c:v>-12.811122874333334</c:v>
              </c:pt>
              <c:pt idx="22">
                <c:v>-12.894767536333333</c:v>
              </c:pt>
              <c:pt idx="23">
                <c:v>-10.586066006999999</c:v>
              </c:pt>
              <c:pt idx="24">
                <c:v>-5.3567133586666662</c:v>
              </c:pt>
              <c:pt idx="25">
                <c:v>-3.5794802613333334</c:v>
              </c:pt>
              <c:pt idx="26">
                <c:v>-3.4425644856666664</c:v>
              </c:pt>
              <c:pt idx="27">
                <c:v>-4.8341874013333337</c:v>
              </c:pt>
              <c:pt idx="28">
                <c:v>-8.4964729853333338</c:v>
              </c:pt>
              <c:pt idx="29">
                <c:v>-14.243562118333335</c:v>
              </c:pt>
              <c:pt idx="30">
                <c:v>-18.193215433333336</c:v>
              </c:pt>
              <c:pt idx="31">
                <c:v>-18.767328142666667</c:v>
              </c:pt>
              <c:pt idx="32">
                <c:v>-14.800595911666669</c:v>
              </c:pt>
              <c:pt idx="33">
                <c:v>-12.525959924</c:v>
              </c:pt>
              <c:pt idx="34">
                <c:v>-11.852658361666665</c:v>
              </c:pt>
              <c:pt idx="35">
                <c:v>-9.3419556520000011</c:v>
              </c:pt>
              <c:pt idx="36">
                <c:v>-9.8700498086666659</c:v>
              </c:pt>
              <c:pt idx="37">
                <c:v>-10.783506467</c:v>
              </c:pt>
              <c:pt idx="38">
                <c:v>-15.133869395666666</c:v>
              </c:pt>
              <c:pt idx="39">
                <c:v>-13.720720995333332</c:v>
              </c:pt>
              <c:pt idx="40">
                <c:v>-10.143996838333331</c:v>
              </c:pt>
              <c:pt idx="41">
                <c:v>-6.852442831666667</c:v>
              </c:pt>
              <c:pt idx="42">
                <c:v>-6.6264372756666674</c:v>
              </c:pt>
              <c:pt idx="43">
                <c:v>-8.7946554536666657</c:v>
              </c:pt>
              <c:pt idx="44">
                <c:v>-12.657528698</c:v>
              </c:pt>
              <c:pt idx="45">
                <c:v>-15.347383170333336</c:v>
              </c:pt>
              <c:pt idx="46">
                <c:v>-15.867956499666667</c:v>
              </c:pt>
              <c:pt idx="47">
                <c:v>-15.877977772666666</c:v>
              </c:pt>
              <c:pt idx="48">
                <c:v>-15.697066928</c:v>
              </c:pt>
              <c:pt idx="49">
                <c:v>-11.759878323000001</c:v>
              </c:pt>
              <c:pt idx="50">
                <c:v>-10.884347981333335</c:v>
              </c:pt>
              <c:pt idx="51">
                <c:v>-11.477105739666667</c:v>
              </c:pt>
              <c:pt idx="52">
                <c:v>-15.810426223333332</c:v>
              </c:pt>
              <c:pt idx="53">
                <c:v>-18.641428439666669</c:v>
              </c:pt>
              <c:pt idx="54">
                <c:v>-18.604604747666666</c:v>
              </c:pt>
              <c:pt idx="55">
                <c:v>-15.626988438666666</c:v>
              </c:pt>
              <c:pt idx="56">
                <c:v>-11.617435117666668</c:v>
              </c:pt>
              <c:pt idx="57">
                <c:v>-9.4532277629999992</c:v>
              </c:pt>
              <c:pt idx="58">
                <c:v>-11.366863269333335</c:v>
              </c:pt>
              <c:pt idx="59">
                <c:v>-11.508762752000001</c:v>
              </c:pt>
              <c:pt idx="60">
                <c:v>-10.858957932000001</c:v>
              </c:pt>
              <c:pt idx="61">
                <c:v>-10.416496215</c:v>
              </c:pt>
              <c:pt idx="62">
                <c:v>-10.467523777333334</c:v>
              </c:pt>
              <c:pt idx="63">
                <c:v>-8.6202694096666672</c:v>
              </c:pt>
              <c:pt idx="64">
                <c:v>-9.6838469610000004</c:v>
              </c:pt>
              <c:pt idx="65">
                <c:v>-7.2659307609999999</c:v>
              </c:pt>
              <c:pt idx="66">
                <c:v>-10.990250263</c:v>
              </c:pt>
              <c:pt idx="67">
                <c:v>-12.357160675666668</c:v>
              </c:pt>
              <c:pt idx="68">
                <c:v>-12.857946501999999</c:v>
              </c:pt>
              <c:pt idx="69">
                <c:v>-14.635217372999998</c:v>
              </c:pt>
              <c:pt idx="70">
                <c:v>-14.413544898</c:v>
              </c:pt>
              <c:pt idx="71">
                <c:v>-16.903368701333335</c:v>
              </c:pt>
              <c:pt idx="72">
                <c:v>-15.968883143666668</c:v>
              </c:pt>
              <c:pt idx="73">
                <c:v>-15.667878711999998</c:v>
              </c:pt>
              <c:pt idx="74">
                <c:v>-16.752136977666666</c:v>
              </c:pt>
              <c:pt idx="75">
                <c:v>-14.181676980999997</c:v>
              </c:pt>
              <c:pt idx="76">
                <c:v>-12.039146964333332</c:v>
              </c:pt>
              <c:pt idx="77">
                <c:v>-9.3275767946666672</c:v>
              </c:pt>
              <c:pt idx="78">
                <c:v>-8.2928443246666674</c:v>
              </c:pt>
              <c:pt idx="79">
                <c:v>-6.9091390636666672</c:v>
              </c:pt>
              <c:pt idx="80">
                <c:v>-6.4819561246666666</c:v>
              </c:pt>
              <c:pt idx="81">
                <c:v>-4.6335383986666665</c:v>
              </c:pt>
              <c:pt idx="82">
                <c:v>-4.1745592836666665</c:v>
              </c:pt>
              <c:pt idx="83">
                <c:v>-3.704479340666667</c:v>
              </c:pt>
              <c:pt idx="84">
                <c:v>-4.7784504266666659</c:v>
              </c:pt>
              <c:pt idx="85">
                <c:v>-5.2863431146666668</c:v>
              </c:pt>
              <c:pt idx="86">
                <c:v>-4.5002771963333332</c:v>
              </c:pt>
              <c:pt idx="87">
                <c:v>-5.7367225149999994</c:v>
              </c:pt>
              <c:pt idx="88">
                <c:v>-6.0589949179999998</c:v>
              </c:pt>
              <c:pt idx="89">
                <c:v>-7.9949805416666671</c:v>
              </c:pt>
              <c:pt idx="90">
                <c:v>-7.3214176463333338</c:v>
              </c:pt>
              <c:pt idx="91">
                <c:v>-7.2295411946666661</c:v>
              </c:pt>
              <c:pt idx="92">
                <c:v>-5.7513575420000009</c:v>
              </c:pt>
              <c:pt idx="93">
                <c:v>-5.3312900473333329</c:v>
              </c:pt>
              <c:pt idx="94">
                <c:v>-5.2012762490000002</c:v>
              </c:pt>
              <c:pt idx="95">
                <c:v>-5.8223287096666665</c:v>
              </c:pt>
              <c:pt idx="96">
                <c:v>-8.8582078783333333</c:v>
              </c:pt>
              <c:pt idx="97">
                <c:v>-10.887626921000001</c:v>
              </c:pt>
              <c:pt idx="98">
                <c:v>-13.120060481000001</c:v>
              </c:pt>
              <c:pt idx="99">
                <c:v>-14.010318070000002</c:v>
              </c:pt>
              <c:pt idx="100">
                <c:v>-14.527871669333335</c:v>
              </c:pt>
              <c:pt idx="101">
                <c:v>-14.270402525333333</c:v>
              </c:pt>
              <c:pt idx="102">
                <c:v>-13.448806961333332</c:v>
              </c:pt>
              <c:pt idx="103">
                <c:v>-13.776307592666669</c:v>
              </c:pt>
              <c:pt idx="104">
                <c:v>-14.531300741999999</c:v>
              </c:pt>
              <c:pt idx="105">
                <c:v>-15.864268670666666</c:v>
              </c:pt>
              <c:pt idx="106">
                <c:v>-16.816224329000001</c:v>
              </c:pt>
              <c:pt idx="107">
                <c:v>-18.156645385999997</c:v>
              </c:pt>
              <c:pt idx="108">
                <c:v>-17.467919241999997</c:v>
              </c:pt>
              <c:pt idx="109">
                <c:v>-16.810583749333333</c:v>
              </c:pt>
              <c:pt idx="110">
                <c:v>-15.675934345</c:v>
              </c:pt>
              <c:pt idx="111">
                <c:v>-15.595497004</c:v>
              </c:pt>
              <c:pt idx="112">
                <c:v>-16.716455830333334</c:v>
              </c:pt>
              <c:pt idx="113">
                <c:v>-16.655862987333336</c:v>
              </c:pt>
              <c:pt idx="114">
                <c:v>-16.021527832333334</c:v>
              </c:pt>
              <c:pt idx="115">
                <c:v>-14.706326958666667</c:v>
              </c:pt>
              <c:pt idx="116">
                <c:v>-15.482221902666666</c:v>
              </c:pt>
              <c:pt idx="117">
                <c:v>-15.927810508333332</c:v>
              </c:pt>
              <c:pt idx="118">
                <c:v>-17.140165834333335</c:v>
              </c:pt>
              <c:pt idx="119">
                <c:v>-17.336206503</c:v>
              </c:pt>
              <c:pt idx="120">
                <c:v>-18.300176336666667</c:v>
              </c:pt>
              <c:pt idx="121">
                <c:v>-17.960604732333334</c:v>
              </c:pt>
              <c:pt idx="122">
                <c:v>-17.550988681</c:v>
              </c:pt>
              <c:pt idx="123">
                <c:v>-17.326168782</c:v>
              </c:pt>
              <c:pt idx="124">
                <c:v>-18.084365588000001</c:v>
              </c:pt>
              <c:pt idx="125">
                <c:v>-17.260185254333333</c:v>
              </c:pt>
              <c:pt idx="126">
                <c:v>-15.903222360333332</c:v>
              </c:pt>
              <c:pt idx="127">
                <c:v>-13.152645569333332</c:v>
              </c:pt>
              <c:pt idx="128">
                <c:v>-11.961361453</c:v>
              </c:pt>
              <c:pt idx="129">
                <c:v>-10.996409311666666</c:v>
              </c:pt>
              <c:pt idx="130">
                <c:v>-10.115972585</c:v>
              </c:pt>
              <c:pt idx="131">
                <c:v>-8.9371510260000004</c:v>
              </c:pt>
              <c:pt idx="132">
                <c:v>-5.6289819100000003</c:v>
              </c:pt>
              <c:pt idx="133">
                <c:v>-3.9803633699999996</c:v>
              </c:pt>
              <c:pt idx="134">
                <c:v>-3.3201390593333335</c:v>
              </c:pt>
              <c:pt idx="135">
                <c:v>-4.5227520339999998</c:v>
              </c:pt>
              <c:pt idx="136">
                <c:v>-4.2282912846666667</c:v>
              </c:pt>
              <c:pt idx="137">
                <c:v>-4.2449478406666667</c:v>
              </c:pt>
              <c:pt idx="138">
                <c:v>-4.7920892543333338</c:v>
              </c:pt>
              <c:pt idx="139">
                <c:v>-5.4417936566666656</c:v>
              </c:pt>
              <c:pt idx="140">
                <c:v>-4.5412202626666662</c:v>
              </c:pt>
              <c:pt idx="141">
                <c:v>-4.326400720333333</c:v>
              </c:pt>
              <c:pt idx="142">
                <c:v>-1.7341630113333324</c:v>
              </c:pt>
              <c:pt idx="143">
                <c:v>-2.5442552539999994</c:v>
              </c:pt>
            </c:numLit>
          </c:val>
        </c:ser>
        <c:marker val="1"/>
        <c:axId val="97784576"/>
        <c:axId val="97786112"/>
      </c:lineChart>
      <c:catAx>
        <c:axId val="97784576"/>
        <c:scaling>
          <c:orientation val="minMax"/>
        </c:scaling>
        <c:axPos val="b"/>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97786112"/>
        <c:crosses val="autoZero"/>
        <c:auto val="1"/>
        <c:lblAlgn val="ctr"/>
        <c:lblOffset val="100"/>
        <c:tickLblSkip val="1"/>
        <c:tickMarkSkip val="1"/>
      </c:catAx>
      <c:valAx>
        <c:axId val="97786112"/>
        <c:scaling>
          <c:orientation val="minMax"/>
          <c:max val="2"/>
          <c:min val="-60"/>
        </c:scaling>
        <c:axPos val="l"/>
        <c:numFmt formatCode="0" sourceLinked="0"/>
        <c:maj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97784576"/>
        <c:crosses val="autoZero"/>
        <c:crossBetween val="between"/>
        <c:majorUnit val="10"/>
      </c:valAx>
      <c:spPr>
        <a:gradFill rotWithShape="0">
          <a:gsLst>
            <a:gs pos="0">
              <a:srgbClr val="EBF7FF"/>
            </a:gs>
            <a:gs pos="100000">
              <a:srgbClr val="FFFFFF"/>
            </a:gs>
          </a:gsLst>
          <a:lin ang="5400000" scaled="1"/>
        </a:gradFill>
        <a:ln w="25400">
          <a:noFill/>
        </a:ln>
      </c:spPr>
    </c:plotArea>
    <c:plotVisOnly val="1"/>
    <c:dispBlanksAs val="gap"/>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lang val="pt-P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beneficiários com prestações de lay-off... </a:t>
            </a:r>
          </a:p>
          <a:p>
            <a:pPr>
              <a:defRPr sz="800" b="0" i="0" u="none" strike="noStrike" baseline="0">
                <a:solidFill>
                  <a:schemeClr val="tx2"/>
                </a:solidFill>
                <a:latin typeface="Arial"/>
                <a:ea typeface="Arial"/>
                <a:cs typeface="Arial"/>
              </a:defRPr>
            </a:pPr>
            <a:endParaRPr lang="pt-PT" sz="800" b="1" i="0" u="none" strike="noStrike" baseline="0">
              <a:solidFill>
                <a:schemeClr val="tx2"/>
              </a:solidFill>
              <a:latin typeface="Arial"/>
              <a:cs typeface="Arial"/>
            </a:endParaRPr>
          </a:p>
        </c:rich>
      </c:tx>
      <c:layout>
        <c:manualLayout>
          <c:xMode val="edge"/>
          <c:yMode val="edge"/>
          <c:x val="0.16134652777777778"/>
          <c:y val="2.0442129629629907E-2"/>
        </c:manualLayout>
      </c:layout>
      <c:spPr>
        <a:noFill/>
        <a:ln w="25400">
          <a:noFill/>
        </a:ln>
      </c:spPr>
    </c:title>
    <c:plotArea>
      <c:layout>
        <c:manualLayout>
          <c:layoutTarget val="inner"/>
          <c:xMode val="edge"/>
          <c:yMode val="edge"/>
          <c:x val="0.11375625000000029"/>
          <c:y val="0.18251574074074223"/>
          <c:w val="0.91185410334346562"/>
          <c:h val="0.53953472222222032"/>
        </c:manualLayout>
      </c:layout>
      <c:barChart>
        <c:barDir val="col"/>
        <c:grouping val="clustered"/>
        <c:ser>
          <c:idx val="0"/>
          <c:order val="0"/>
          <c:tx>
            <c:strRef>
              <c:f>'9lay_off'!$C$14:$D$14</c:f>
              <c:strCache>
                <c:ptCount val="1"/>
                <c:pt idx="0">
                  <c:v>beneficiários</c:v>
                </c:pt>
              </c:strCache>
            </c:strRef>
          </c:tx>
          <c:spPr>
            <a:solidFill>
              <a:schemeClr val="accent2"/>
            </a:solidFill>
            <a:ln w="25400">
              <a:solidFill>
                <a:schemeClr val="accent2"/>
              </a:solidFill>
              <a:prstDash val="solid"/>
            </a:ln>
          </c:spPr>
          <c:cat>
            <c:multiLvlStrRef>
              <c:f>'9lay_off'!$E$8:$Q$9</c:f>
              <c:multiLvlStrCache>
                <c:ptCount val="13"/>
                <c:lvl>
                  <c:pt idx="0">
                    <c:v>dez.</c:v>
                  </c:pt>
                  <c:pt idx="1">
                    <c:v>jan.</c:v>
                  </c:pt>
                  <c:pt idx="2">
                    <c:v>fev.</c:v>
                  </c:pt>
                  <c:pt idx="3">
                    <c:v>mar.</c:v>
                  </c:pt>
                  <c:pt idx="4">
                    <c:v>abr.</c:v>
                  </c:pt>
                  <c:pt idx="5">
                    <c:v>mai.</c:v>
                  </c:pt>
                  <c:pt idx="6">
                    <c:v>jun.</c:v>
                  </c:pt>
                  <c:pt idx="7">
                    <c:v>jul.</c:v>
                  </c:pt>
                  <c:pt idx="8">
                    <c:v>ago.</c:v>
                  </c:pt>
                  <c:pt idx="9">
                    <c:v>set.</c:v>
                  </c:pt>
                  <c:pt idx="10">
                    <c:v>out.</c:v>
                  </c:pt>
                  <c:pt idx="11">
                    <c:v>nov.</c:v>
                  </c:pt>
                  <c:pt idx="12">
                    <c:v>dez.</c:v>
                  </c:pt>
                </c:lvl>
                <c:lvl>
                  <c:pt idx="0">
                    <c:v>2013</c:v>
                  </c:pt>
                  <c:pt idx="1">
                    <c:v>2014</c:v>
                  </c:pt>
                </c:lvl>
              </c:multiLvlStrCache>
            </c:multiLvlStrRef>
          </c:cat>
          <c:val>
            <c:numRef>
              <c:f>'9lay_off'!$E$15:$Q$15</c:f>
              <c:numCache>
                <c:formatCode>#,##0</c:formatCode>
                <c:ptCount val="13"/>
                <c:pt idx="0">
                  <c:v>2056</c:v>
                </c:pt>
                <c:pt idx="1">
                  <c:v>2345</c:v>
                </c:pt>
                <c:pt idx="2">
                  <c:v>1745</c:v>
                </c:pt>
                <c:pt idx="3">
                  <c:v>1658</c:v>
                </c:pt>
                <c:pt idx="4">
                  <c:v>1255</c:v>
                </c:pt>
                <c:pt idx="5">
                  <c:v>1464</c:v>
                </c:pt>
                <c:pt idx="6">
                  <c:v>827</c:v>
                </c:pt>
                <c:pt idx="7">
                  <c:v>819</c:v>
                </c:pt>
                <c:pt idx="8">
                  <c:v>740</c:v>
                </c:pt>
                <c:pt idx="9">
                  <c:v>815</c:v>
                </c:pt>
                <c:pt idx="10">
                  <c:v>789</c:v>
                </c:pt>
                <c:pt idx="11">
                  <c:v>881</c:v>
                </c:pt>
                <c:pt idx="12">
                  <c:v>1537</c:v>
                </c:pt>
              </c:numCache>
            </c:numRef>
          </c:val>
        </c:ser>
        <c:axId val="85555456"/>
        <c:axId val="85987328"/>
      </c:barChart>
      <c:catAx>
        <c:axId val="85555456"/>
        <c:scaling>
          <c:orientation val="minMax"/>
        </c:scaling>
        <c:axPos val="b"/>
        <c:numFmt formatCode="General" sourceLinked="1"/>
        <c:minorTickMark val="out"/>
        <c:tickLblPos val="low"/>
        <c:spPr>
          <a:ln w="3175">
            <a:noFill/>
            <a:prstDash val="solid"/>
          </a:ln>
        </c:spPr>
        <c:txPr>
          <a:bodyPr rot="0" vert="horz" anchor="ctr" anchorCtr="0"/>
          <a:lstStyle/>
          <a:p>
            <a:pPr>
              <a:defRPr sz="700" b="0" i="0" u="none" strike="noStrike" baseline="0">
                <a:solidFill>
                  <a:schemeClr val="tx2"/>
                </a:solidFill>
                <a:latin typeface="Arial"/>
                <a:ea typeface="Arial"/>
                <a:cs typeface="Arial"/>
              </a:defRPr>
            </a:pPr>
            <a:endParaRPr lang="pt-PT"/>
          </a:p>
        </c:txPr>
        <c:crossAx val="85987328"/>
        <c:crosses val="autoZero"/>
        <c:auto val="1"/>
        <c:lblAlgn val="ctr"/>
        <c:lblOffset val="100"/>
        <c:tickLblSkip val="1"/>
        <c:tickMarkSkip val="1"/>
      </c:catAx>
      <c:valAx>
        <c:axId val="85987328"/>
        <c:scaling>
          <c:orientation val="minMax"/>
          <c:min val="0"/>
        </c:scaling>
        <c:axPos val="l"/>
        <c:numFmt formatCode="0" sourceLinked="0"/>
        <c:maj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85555456"/>
        <c:crosses val="autoZero"/>
        <c:crossBetween val="between"/>
        <c:minorUnit val="10"/>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20.xml><?xml version="1.0" encoding="utf-8"?>
<c:chartSpace xmlns:c="http://schemas.openxmlformats.org/drawingml/2006/chart" xmlns:a="http://schemas.openxmlformats.org/drawingml/2006/main" xmlns:r="http://schemas.openxmlformats.org/officeDocument/2006/relationships">
  <c:lang val="pt-PT"/>
  <c:chart>
    <c:plotArea>
      <c:layout>
        <c:manualLayout>
          <c:layoutTarget val="inner"/>
          <c:xMode val="edge"/>
          <c:yMode val="edge"/>
          <c:x val="0.19809601609597091"/>
          <c:y val="6.3777172084258704E-2"/>
          <c:w val="0.60380736269639501"/>
          <c:h val="0.77189104858399304"/>
        </c:manualLayout>
      </c:layout>
      <c:radarChart>
        <c:radarStyle val="marker"/>
        <c:ser>
          <c:idx val="1"/>
          <c:order val="0"/>
          <c:spPr>
            <a:ln w="28575" cap="flat" cmpd="sng" algn="ctr">
              <a:solidFill>
                <a:schemeClr val="accent2"/>
              </a:solidFill>
              <a:prstDash val="solid"/>
            </a:ln>
            <a:effectLst/>
          </c:spPr>
          <c:marker>
            <c:symbol val="none"/>
          </c:marker>
          <c:cat>
            <c:strRef>
              <c:f>'21destaque'!$D$9:$D$26</c:f>
              <c:strCache>
                <c:ptCount val="18"/>
                <c:pt idx="0">
                  <c:v>Alemanha</c:v>
                </c:pt>
                <c:pt idx="1">
                  <c:v>Áustria</c:v>
                </c:pt>
                <c:pt idx="2">
                  <c:v>Bélgica</c:v>
                </c:pt>
                <c:pt idx="3">
                  <c:v>Chipre</c:v>
                </c:pt>
                <c:pt idx="4">
                  <c:v>Croácia</c:v>
                </c:pt>
                <c:pt idx="5">
                  <c:v>Eslováquia</c:v>
                </c:pt>
                <c:pt idx="6">
                  <c:v>Eslovénia</c:v>
                </c:pt>
                <c:pt idx="7">
                  <c:v>Espanha</c:v>
                </c:pt>
                <c:pt idx="8">
                  <c:v>Estónia</c:v>
                </c:pt>
                <c:pt idx="9">
                  <c:v>Finlândia</c:v>
                </c:pt>
                <c:pt idx="10">
                  <c:v>França</c:v>
                </c:pt>
                <c:pt idx="11">
                  <c:v>Grécia</c:v>
                </c:pt>
                <c:pt idx="12">
                  <c:v>Países Baixos</c:v>
                </c:pt>
                <c:pt idx="13">
                  <c:v>Irlanda</c:v>
                </c:pt>
                <c:pt idx="14">
                  <c:v>Itália</c:v>
                </c:pt>
                <c:pt idx="15">
                  <c:v>Luxemburgo</c:v>
                </c:pt>
                <c:pt idx="16">
                  <c:v>Malta</c:v>
                </c:pt>
                <c:pt idx="17">
                  <c:v>Portugal</c:v>
                </c:pt>
              </c:strCache>
            </c:strRef>
          </c:cat>
          <c:val>
            <c:numRef>
              <c:f>'21destaque'!$I$9:$I$26</c:f>
              <c:numCache>
                <c:formatCode>#,##0.00</c:formatCode>
                <c:ptCount val="18"/>
                <c:pt idx="0">
                  <c:v>0.88235294117647067</c:v>
                </c:pt>
                <c:pt idx="1">
                  <c:v>0.81481481481481488</c:v>
                </c:pt>
                <c:pt idx="2">
                  <c:v>0.90909090909090906</c:v>
                </c:pt>
                <c:pt idx="3">
                  <c:v>0.81666666666666665</c:v>
                </c:pt>
                <c:pt idx="4">
                  <c:v>1.05</c:v>
                </c:pt>
                <c:pt idx="5">
                  <c:v>1.1092436974789914</c:v>
                </c:pt>
                <c:pt idx="6">
                  <c:v>1.1195652173913044</c:v>
                </c:pt>
                <c:pt idx="7">
                  <c:v>1.0789473684210527</c:v>
                </c:pt>
                <c:pt idx="8">
                  <c:v>1.0625</c:v>
                </c:pt>
                <c:pt idx="9">
                  <c:v>0.83505154639175261</c:v>
                </c:pt>
                <c:pt idx="10">
                  <c:v>0.98076923076923062</c:v>
                </c:pt>
                <c:pt idx="11">
                  <c:v>1.2640692640692639</c:v>
                </c:pt>
                <c:pt idx="12">
                  <c:v>0.95588235294117652</c:v>
                </c:pt>
                <c:pt idx="13">
                  <c:v>0.77777777777777779</c:v>
                </c:pt>
                <c:pt idx="14">
                  <c:v>1.175</c:v>
                </c:pt>
                <c:pt idx="15">
                  <c:v>1.0169491525423728</c:v>
                </c:pt>
                <c:pt idx="16">
                  <c:v>0.9</c:v>
                </c:pt>
                <c:pt idx="17">
                  <c:v>1.0378787878787878</c:v>
                </c:pt>
              </c:numCache>
            </c:numRef>
          </c:val>
        </c:ser>
        <c:axId val="98801152"/>
        <c:axId val="98802688"/>
      </c:radarChart>
      <c:catAx>
        <c:axId val="98801152"/>
        <c:scaling>
          <c:orientation val="minMax"/>
        </c:scaling>
        <c:axPos val="b"/>
        <c:majorGridlines>
          <c:spPr>
            <a:ln w="3175">
              <a:solidFill>
                <a:srgbClr val="333333"/>
              </a:solidFill>
              <a:prstDash val="solid"/>
            </a:ln>
          </c:spPr>
        </c:majorGridlines>
        <c:numFmt formatCode="0000" sourceLinked="0"/>
        <c:tickLblPos val="nextTo"/>
        <c:txPr>
          <a:bodyPr rot="60000" vert="horz" anchor="t" anchorCtr="0"/>
          <a:lstStyle/>
          <a:p>
            <a:pPr>
              <a:defRPr sz="700" b="0" i="0" u="none" strike="noStrike" baseline="0">
                <a:solidFill>
                  <a:srgbClr val="333333"/>
                </a:solidFill>
                <a:latin typeface="Arial"/>
                <a:ea typeface="Arial"/>
                <a:cs typeface="Arial"/>
              </a:defRPr>
            </a:pPr>
            <a:endParaRPr lang="pt-PT"/>
          </a:p>
        </c:txPr>
        <c:crossAx val="98802688"/>
        <c:crosses val="autoZero"/>
        <c:lblAlgn val="ctr"/>
        <c:lblOffset val="100"/>
      </c:catAx>
      <c:valAx>
        <c:axId val="98802688"/>
        <c:scaling>
          <c:orientation val="minMax"/>
          <c:max val="1.8"/>
          <c:min val="0"/>
        </c:scaling>
        <c:axPos val="l"/>
        <c:majorGridlines>
          <c:spPr>
            <a:ln w="3175">
              <a:solidFill>
                <a:srgbClr val="333333"/>
              </a:solidFill>
              <a:prstDash val="solid"/>
            </a:ln>
          </c:spPr>
        </c:majorGridlines>
        <c:numFmt formatCode="0.0" sourceLinked="0"/>
        <c:majorTickMark val="cross"/>
        <c:tickLblPos val="nextTo"/>
        <c:spPr>
          <a:ln w="3175">
            <a:solidFill>
              <a:srgbClr val="333333"/>
            </a:solidFill>
            <a:prstDash val="solid"/>
          </a:ln>
        </c:spPr>
        <c:txPr>
          <a:bodyPr rot="0" vert="horz"/>
          <a:lstStyle/>
          <a:p>
            <a:pPr>
              <a:defRPr sz="700" b="0" i="0" u="none" strike="noStrike" baseline="0">
                <a:solidFill>
                  <a:srgbClr val="333333"/>
                </a:solidFill>
                <a:latin typeface="Arial"/>
                <a:ea typeface="Arial"/>
                <a:cs typeface="Arial"/>
              </a:defRPr>
            </a:pPr>
            <a:endParaRPr lang="pt-PT"/>
          </a:p>
        </c:txPr>
        <c:crossAx val="98801152"/>
        <c:crosses val="autoZero"/>
        <c:crossBetween val="between"/>
        <c:majorUnit val="0.5"/>
        <c:minorUnit val="0.5"/>
      </c:valAx>
      <c:spPr>
        <a:noFill/>
        <a:ln w="25400">
          <a:noFill/>
        </a:ln>
      </c:spPr>
    </c:plotArea>
    <c:plotVisOnly val="1"/>
    <c:dispBlanksAs val="gap"/>
  </c:chart>
  <c:spPr>
    <a:noFill/>
    <a:ln w="9525">
      <a:noFill/>
    </a:ln>
  </c:spPr>
  <c:txPr>
    <a:bodyPr/>
    <a:lstStyle/>
    <a:p>
      <a:pPr>
        <a:defRPr sz="10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lang val="pt-P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entidades empregadoras </a:t>
            </a:r>
            <a:r>
              <a:rPr lang="pt-PT" sz="800" b="0" i="0" u="none" strike="noStrike" baseline="0">
                <a:solidFill>
                  <a:schemeClr val="tx2"/>
                </a:solidFill>
                <a:latin typeface="Arial"/>
                <a:cs typeface="Arial"/>
              </a:rPr>
              <a:t>(estabelecimentos) </a:t>
            </a:r>
          </a:p>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com prestações de lay-off... </a:t>
            </a:r>
          </a:p>
          <a:p>
            <a:pPr>
              <a:defRPr sz="800" b="0" i="0" u="none" strike="noStrike" baseline="0">
                <a:solidFill>
                  <a:schemeClr val="tx2"/>
                </a:solidFill>
                <a:latin typeface="Arial"/>
                <a:ea typeface="Arial"/>
                <a:cs typeface="Arial"/>
              </a:defRPr>
            </a:pPr>
            <a:endParaRPr lang="pt-PT" sz="800" b="1" i="0" u="none" strike="noStrike" baseline="0">
              <a:solidFill>
                <a:schemeClr val="tx2"/>
              </a:solidFill>
              <a:latin typeface="Arial"/>
              <a:cs typeface="Arial"/>
            </a:endParaRPr>
          </a:p>
        </c:rich>
      </c:tx>
      <c:layout>
        <c:manualLayout>
          <c:xMode val="edge"/>
          <c:yMode val="edge"/>
          <c:x val="0.13488819444444444"/>
          <c:y val="1.4562500000000101E-2"/>
        </c:manualLayout>
      </c:layout>
      <c:spPr>
        <a:noFill/>
        <a:ln w="25400">
          <a:noFill/>
        </a:ln>
      </c:spPr>
    </c:title>
    <c:plotArea>
      <c:layout>
        <c:manualLayout>
          <c:layoutTarget val="inner"/>
          <c:xMode val="edge"/>
          <c:yMode val="edge"/>
          <c:x val="0.11375625000000029"/>
          <c:y val="0.16487685185185186"/>
          <c:w val="0.91185410334346562"/>
          <c:h val="0.61864074074074071"/>
        </c:manualLayout>
      </c:layout>
      <c:barChart>
        <c:barDir val="col"/>
        <c:grouping val="clustered"/>
        <c:ser>
          <c:idx val="0"/>
          <c:order val="0"/>
          <c:tx>
            <c:strRef>
              <c:f>'9lay_off'!$C$37:$D$37</c:f>
              <c:strCache>
                <c:ptCount val="1"/>
                <c:pt idx="0">
                  <c:v>estabelecimentos</c:v>
                </c:pt>
              </c:strCache>
            </c:strRef>
          </c:tx>
          <c:spPr>
            <a:ln w="25400">
              <a:solidFill>
                <a:schemeClr val="tx2"/>
              </a:solidFill>
              <a:prstDash val="solid"/>
            </a:ln>
          </c:spPr>
          <c:cat>
            <c:strRef>
              <c:f>'9lay_off'!$I$35:$Q$35</c:f>
              <c:strCache>
                <c:ptCount val="9"/>
                <c:pt idx="0">
                  <c:v>2005</c:v>
                </c:pt>
                <c:pt idx="1">
                  <c:v>2006</c:v>
                </c:pt>
                <c:pt idx="2">
                  <c:v>2007</c:v>
                </c:pt>
                <c:pt idx="3">
                  <c:v>2008</c:v>
                </c:pt>
                <c:pt idx="4">
                  <c:v>2009</c:v>
                </c:pt>
                <c:pt idx="5">
                  <c:v>2010</c:v>
                </c:pt>
                <c:pt idx="6">
                  <c:v>2011</c:v>
                </c:pt>
                <c:pt idx="7">
                  <c:v>2012</c:v>
                </c:pt>
                <c:pt idx="8">
                  <c:v>2013</c:v>
                </c:pt>
              </c:strCache>
            </c:strRef>
          </c:cat>
          <c:val>
            <c:numRef>
              <c:f>'9lay_off'!$I$38:$Q$38</c:f>
              <c:numCache>
                <c:formatCode>0</c:formatCode>
                <c:ptCount val="9"/>
                <c:pt idx="0">
                  <c:v>34</c:v>
                </c:pt>
                <c:pt idx="1">
                  <c:v>49</c:v>
                </c:pt>
                <c:pt idx="2">
                  <c:v>28</c:v>
                </c:pt>
                <c:pt idx="3">
                  <c:v>54</c:v>
                </c:pt>
                <c:pt idx="4">
                  <c:v>423</c:v>
                </c:pt>
                <c:pt idx="5">
                  <c:v>324</c:v>
                </c:pt>
                <c:pt idx="6">
                  <c:v>266</c:v>
                </c:pt>
                <c:pt idx="7">
                  <c:v>550</c:v>
                </c:pt>
                <c:pt idx="8">
                  <c:v>547</c:v>
                </c:pt>
              </c:numCache>
            </c:numRef>
          </c:val>
        </c:ser>
        <c:axId val="86010496"/>
        <c:axId val="86016384"/>
      </c:barChart>
      <c:catAx>
        <c:axId val="86010496"/>
        <c:scaling>
          <c:orientation val="minMax"/>
        </c:scaling>
        <c:axPos val="b"/>
        <c:numFmt formatCode="General" sourceLinked="1"/>
        <c:majorTickMark val="none"/>
        <c:tickLblPos val="low"/>
        <c:spPr>
          <a:ln w="3175">
            <a:noFill/>
            <a:prstDash val="solid"/>
          </a:ln>
        </c:spPr>
        <c:txPr>
          <a:bodyPr rot="-5400000" vert="horz"/>
          <a:lstStyle/>
          <a:p>
            <a:pPr>
              <a:defRPr sz="700" b="0" i="0" u="none" strike="noStrike" baseline="0">
                <a:solidFill>
                  <a:schemeClr val="tx2"/>
                </a:solidFill>
                <a:latin typeface="Arial"/>
                <a:ea typeface="Arial"/>
                <a:cs typeface="Arial"/>
              </a:defRPr>
            </a:pPr>
            <a:endParaRPr lang="pt-PT"/>
          </a:p>
        </c:txPr>
        <c:crossAx val="86016384"/>
        <c:crosses val="autoZero"/>
        <c:auto val="1"/>
        <c:lblAlgn val="ctr"/>
        <c:lblOffset val="100"/>
        <c:tickLblSkip val="1"/>
        <c:tickMarkSkip val="1"/>
      </c:catAx>
      <c:valAx>
        <c:axId val="86016384"/>
        <c:scaling>
          <c:orientation val="minMax"/>
          <c:min val="0"/>
        </c:scaling>
        <c:axPos val="l"/>
        <c:numFmt formatCode="0" sourceLinked="0"/>
        <c:maj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86010496"/>
        <c:crosses val="autoZero"/>
        <c:crossBetween val="between"/>
        <c:minorUnit val="10"/>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lang val="pt-P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beneficiários com prestações de lay-off... </a:t>
            </a:r>
          </a:p>
          <a:p>
            <a:pPr>
              <a:defRPr sz="800" b="0" i="0" u="none" strike="noStrike" baseline="0">
                <a:solidFill>
                  <a:schemeClr val="tx2"/>
                </a:solidFill>
                <a:latin typeface="Arial"/>
                <a:ea typeface="Arial"/>
                <a:cs typeface="Arial"/>
              </a:defRPr>
            </a:pPr>
            <a:endParaRPr lang="pt-PT" sz="800" b="1" i="0" u="none" strike="noStrike" baseline="0">
              <a:solidFill>
                <a:schemeClr val="tx2"/>
              </a:solidFill>
              <a:latin typeface="Arial"/>
              <a:cs typeface="Arial"/>
            </a:endParaRPr>
          </a:p>
        </c:rich>
      </c:tx>
      <c:layout>
        <c:manualLayout>
          <c:xMode val="edge"/>
          <c:yMode val="edge"/>
          <c:x val="0.15693680555555678"/>
          <c:y val="2.0442129629629907E-2"/>
        </c:manualLayout>
      </c:layout>
      <c:spPr>
        <a:noFill/>
        <a:ln w="25400">
          <a:noFill/>
        </a:ln>
      </c:spPr>
    </c:title>
    <c:plotArea>
      <c:layout>
        <c:manualLayout>
          <c:layoutTarget val="inner"/>
          <c:xMode val="edge"/>
          <c:yMode val="edge"/>
          <c:x val="0.14810763888888889"/>
          <c:y val="0.16487685185185186"/>
          <c:w val="0.91185410334346562"/>
          <c:h val="0.61864074074074071"/>
        </c:manualLayout>
      </c:layout>
      <c:barChart>
        <c:barDir val="col"/>
        <c:grouping val="clustered"/>
        <c:ser>
          <c:idx val="0"/>
          <c:order val="0"/>
          <c:tx>
            <c:strRef>
              <c:f>'9lay_off'!$C$40:$D$40</c:f>
              <c:strCache>
                <c:ptCount val="1"/>
                <c:pt idx="0">
                  <c:v>beneficiários</c:v>
                </c:pt>
              </c:strCache>
            </c:strRef>
          </c:tx>
          <c:spPr>
            <a:solidFill>
              <a:schemeClr val="accent2"/>
            </a:solidFill>
            <a:ln w="25400">
              <a:solidFill>
                <a:schemeClr val="accent2"/>
              </a:solidFill>
              <a:prstDash val="solid"/>
            </a:ln>
          </c:spPr>
          <c:cat>
            <c:strRef>
              <c:f>'9lay_off'!$I$35:$Q$35</c:f>
              <c:strCache>
                <c:ptCount val="9"/>
                <c:pt idx="0">
                  <c:v>2005</c:v>
                </c:pt>
                <c:pt idx="1">
                  <c:v>2006</c:v>
                </c:pt>
                <c:pt idx="2">
                  <c:v>2007</c:v>
                </c:pt>
                <c:pt idx="3">
                  <c:v>2008</c:v>
                </c:pt>
                <c:pt idx="4">
                  <c:v>2009</c:v>
                </c:pt>
                <c:pt idx="5">
                  <c:v>2010</c:v>
                </c:pt>
                <c:pt idx="6">
                  <c:v>2011</c:v>
                </c:pt>
                <c:pt idx="7">
                  <c:v>2012</c:v>
                </c:pt>
                <c:pt idx="8">
                  <c:v>2013</c:v>
                </c:pt>
              </c:strCache>
            </c:strRef>
          </c:cat>
          <c:val>
            <c:numRef>
              <c:f>'9lay_off'!$I$41:$Q$41</c:f>
              <c:numCache>
                <c:formatCode>#,##0</c:formatCode>
                <c:ptCount val="9"/>
                <c:pt idx="0">
                  <c:v>588</c:v>
                </c:pt>
                <c:pt idx="1">
                  <c:v>664</c:v>
                </c:pt>
                <c:pt idx="2">
                  <c:v>891</c:v>
                </c:pt>
                <c:pt idx="3">
                  <c:v>1422</c:v>
                </c:pt>
                <c:pt idx="4">
                  <c:v>19278</c:v>
                </c:pt>
                <c:pt idx="5">
                  <c:v>6145</c:v>
                </c:pt>
                <c:pt idx="6">
                  <c:v>3601</c:v>
                </c:pt>
                <c:pt idx="7">
                  <c:v>8703</c:v>
                </c:pt>
                <c:pt idx="8">
                  <c:v>7434</c:v>
                </c:pt>
              </c:numCache>
            </c:numRef>
          </c:val>
        </c:ser>
        <c:axId val="86035840"/>
        <c:axId val="87250048"/>
      </c:barChart>
      <c:catAx>
        <c:axId val="86035840"/>
        <c:scaling>
          <c:orientation val="minMax"/>
        </c:scaling>
        <c:axPos val="b"/>
        <c:numFmt formatCode="General" sourceLinked="1"/>
        <c:majorTickMark val="none"/>
        <c:tickLblPos val="low"/>
        <c:spPr>
          <a:ln w="3175">
            <a:noFill/>
            <a:prstDash val="solid"/>
          </a:ln>
        </c:spPr>
        <c:txPr>
          <a:bodyPr rot="-5400000" vert="horz"/>
          <a:lstStyle/>
          <a:p>
            <a:pPr>
              <a:defRPr sz="700" b="0" i="0" u="none" strike="noStrike" baseline="0">
                <a:solidFill>
                  <a:schemeClr val="tx2"/>
                </a:solidFill>
                <a:latin typeface="Arial"/>
                <a:ea typeface="Arial"/>
                <a:cs typeface="Arial"/>
              </a:defRPr>
            </a:pPr>
            <a:endParaRPr lang="pt-PT"/>
          </a:p>
        </c:txPr>
        <c:crossAx val="87250048"/>
        <c:crosses val="autoZero"/>
        <c:auto val="1"/>
        <c:lblAlgn val="ctr"/>
        <c:lblOffset val="100"/>
        <c:tickLblSkip val="1"/>
        <c:tickMarkSkip val="1"/>
      </c:catAx>
      <c:valAx>
        <c:axId val="87250048"/>
        <c:scaling>
          <c:orientation val="minMax"/>
          <c:min val="0"/>
        </c:scaling>
        <c:axPos val="l"/>
        <c:numFmt formatCode="0" sourceLinked="0"/>
        <c:maj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86035840"/>
        <c:crosses val="autoZero"/>
        <c:crossBetween val="between"/>
        <c:minorUnit val="10"/>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lang val="pt-PT"/>
  <c:chart>
    <c:plotArea>
      <c:layout/>
      <c:barChart>
        <c:barDir val="bar"/>
        <c:grouping val="clustered"/>
        <c:ser>
          <c:idx val="0"/>
          <c:order val="0"/>
          <c:spPr>
            <a:solidFill>
              <a:srgbClr val="CC0000"/>
            </a:solidFill>
            <a:ln w="12700">
              <a:solidFill>
                <a:srgbClr val="FFFFFF"/>
              </a:solidFill>
              <a:prstDash val="solid"/>
            </a:ln>
          </c:spPr>
          <c:val>
            <c:numRef>
              <c:f>'16irct'!#REF!</c:f>
              <c:numCache>
                <c:formatCode>General</c:formatCode>
                <c:ptCount val="1"/>
                <c:pt idx="0">
                  <c:v>1</c:v>
                </c:pt>
              </c:numCache>
            </c:numRef>
          </c:val>
        </c:ser>
        <c:gapWidth val="80"/>
        <c:axId val="87264256"/>
        <c:axId val="89342720"/>
      </c:barChart>
      <c:catAx>
        <c:axId val="87264256"/>
        <c:scaling>
          <c:orientation val="maxMin"/>
        </c:scaling>
        <c:axPos val="l"/>
        <c:majorTickMark val="none"/>
        <c:tickLblPos val="none"/>
        <c:spPr>
          <a:ln w="3175">
            <a:solidFill>
              <a:srgbClr val="333333"/>
            </a:solidFill>
            <a:prstDash val="solid"/>
          </a:ln>
        </c:spPr>
        <c:crossAx val="89342720"/>
        <c:crosses val="autoZero"/>
        <c:auto val="1"/>
        <c:lblAlgn val="ctr"/>
        <c:lblOffset val="100"/>
        <c:tickMarkSkip val="1"/>
      </c:catAx>
      <c:valAx>
        <c:axId val="89342720"/>
        <c:scaling>
          <c:orientation val="minMax"/>
          <c:max val="3.4"/>
          <c:min val="-2.1"/>
        </c:scaling>
        <c:axPos val="t"/>
        <c:majorGridlines>
          <c:spPr>
            <a:ln w="3175">
              <a:solidFill>
                <a:srgbClr val="FFFFFF"/>
              </a:solidFill>
              <a:prstDash val="solid"/>
            </a:ln>
          </c:spPr>
        </c:majorGridlines>
        <c:numFmt formatCode="General" sourceLinked="1"/>
        <c:majorTickMark val="none"/>
        <c:tickLblPos val="none"/>
        <c:spPr>
          <a:ln w="9525">
            <a:noFill/>
          </a:ln>
        </c:spPr>
        <c:crossAx val="87264256"/>
        <c:crosses val="autoZero"/>
        <c:crossBetween val="between"/>
      </c:valAx>
      <c:spPr>
        <a:noFill/>
        <a:ln w="25400">
          <a:noFill/>
        </a:ln>
      </c:spPr>
    </c:plotArea>
    <c:plotVisOnly val="1"/>
    <c:dispBlanksAs val="gap"/>
  </c:chart>
  <c:spPr>
    <a:noFill/>
    <a:ln w="9525">
      <a:noFill/>
    </a:ln>
  </c:spPr>
  <c:txPr>
    <a:bodyPr/>
    <a:lstStyle/>
    <a:p>
      <a:pPr>
        <a:defRPr sz="10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lang val="pt-PT"/>
  <c:chart>
    <c:plotArea>
      <c:layout/>
      <c:barChart>
        <c:barDir val="bar"/>
        <c:grouping val="clustered"/>
        <c:ser>
          <c:idx val="0"/>
          <c:order val="0"/>
          <c:spPr>
            <a:solidFill>
              <a:srgbClr val="CC0000"/>
            </a:solidFill>
            <a:ln w="12700">
              <a:solidFill>
                <a:srgbClr val="FFFFFF"/>
              </a:solidFill>
              <a:prstDash val="solid"/>
            </a:ln>
          </c:spPr>
          <c:val>
            <c:numRef>
              <c:f>'16irct'!#REF!</c:f>
              <c:numCache>
                <c:formatCode>General</c:formatCode>
                <c:ptCount val="1"/>
                <c:pt idx="0">
                  <c:v>1</c:v>
                </c:pt>
              </c:numCache>
            </c:numRef>
          </c:val>
        </c:ser>
        <c:gapWidth val="80"/>
        <c:axId val="89349504"/>
        <c:axId val="89359488"/>
      </c:barChart>
      <c:catAx>
        <c:axId val="89349504"/>
        <c:scaling>
          <c:orientation val="maxMin"/>
        </c:scaling>
        <c:axPos val="l"/>
        <c:majorTickMark val="none"/>
        <c:tickLblPos val="none"/>
        <c:spPr>
          <a:ln w="3175">
            <a:solidFill>
              <a:srgbClr val="333333"/>
            </a:solidFill>
            <a:prstDash val="solid"/>
          </a:ln>
        </c:spPr>
        <c:crossAx val="89359488"/>
        <c:crosses val="autoZero"/>
        <c:auto val="1"/>
        <c:lblAlgn val="ctr"/>
        <c:lblOffset val="100"/>
        <c:tickMarkSkip val="1"/>
      </c:catAx>
      <c:valAx>
        <c:axId val="89359488"/>
        <c:scaling>
          <c:orientation val="minMax"/>
          <c:max val="0.13"/>
          <c:min val="-3.4000000000000002E-2"/>
        </c:scaling>
        <c:axPos val="t"/>
        <c:majorGridlines>
          <c:spPr>
            <a:ln w="3175">
              <a:solidFill>
                <a:srgbClr val="FFFFFF"/>
              </a:solidFill>
              <a:prstDash val="solid"/>
            </a:ln>
          </c:spPr>
        </c:majorGridlines>
        <c:numFmt formatCode="General" sourceLinked="1"/>
        <c:majorTickMark val="none"/>
        <c:tickLblPos val="none"/>
        <c:spPr>
          <a:ln w="9525">
            <a:noFill/>
          </a:ln>
        </c:spPr>
        <c:crossAx val="89349504"/>
        <c:crosses val="autoZero"/>
        <c:crossBetween val="between"/>
        <c:majorUnit val="2.5000000000000001E-2"/>
      </c:valAx>
      <c:spPr>
        <a:noFill/>
        <a:ln w="25400">
          <a:noFill/>
        </a:ln>
      </c:spPr>
    </c:plotArea>
    <c:plotVisOnly val="1"/>
    <c:dispBlanksAs val="gap"/>
  </c:chart>
  <c:spPr>
    <a:noFill/>
    <a:ln w="9525">
      <a:noFill/>
    </a:ln>
  </c:spPr>
  <c:txPr>
    <a:bodyPr/>
    <a:lstStyle/>
    <a:p>
      <a:pPr>
        <a:defRPr sz="10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chartSpace>
</file>

<file path=xl/charts/chart7.xml><?xml version="1.0" encoding="utf-8"?>
<c:chartSpace xmlns:c="http://schemas.openxmlformats.org/drawingml/2006/chart" xmlns:a="http://schemas.openxmlformats.org/drawingml/2006/main" xmlns:r="http://schemas.openxmlformats.org/officeDocument/2006/relationships">
  <c:lang val="pt-PT"/>
  <c:chart>
    <c:plotArea>
      <c:layout/>
      <c:barChart>
        <c:barDir val="bar"/>
        <c:grouping val="clustered"/>
        <c:ser>
          <c:idx val="0"/>
          <c:order val="0"/>
          <c:spPr>
            <a:solidFill>
              <a:srgbClr val="CC0000"/>
            </a:solidFill>
            <a:ln w="12700">
              <a:solidFill>
                <a:srgbClr val="FFFFFF"/>
              </a:solidFill>
              <a:prstDash val="solid"/>
            </a:ln>
          </c:spPr>
          <c:val>
            <c:numLit>
              <c:formatCode>General</c:formatCode>
              <c:ptCount val="1"/>
              <c:pt idx="0">
                <c:v>1</c:v>
              </c:pt>
            </c:numLit>
          </c:val>
        </c:ser>
        <c:gapWidth val="80"/>
        <c:axId val="89387008"/>
        <c:axId val="89388544"/>
      </c:barChart>
      <c:catAx>
        <c:axId val="89387008"/>
        <c:scaling>
          <c:orientation val="maxMin"/>
        </c:scaling>
        <c:axPos val="l"/>
        <c:majorTickMark val="none"/>
        <c:tickLblPos val="none"/>
        <c:spPr>
          <a:ln w="3175">
            <a:solidFill>
              <a:srgbClr val="333333"/>
            </a:solidFill>
            <a:prstDash val="solid"/>
          </a:ln>
        </c:spPr>
        <c:crossAx val="89388544"/>
        <c:crosses val="autoZero"/>
        <c:auto val="1"/>
        <c:lblAlgn val="ctr"/>
        <c:lblOffset val="100"/>
        <c:tickMarkSkip val="1"/>
      </c:catAx>
      <c:valAx>
        <c:axId val="89388544"/>
        <c:scaling>
          <c:orientation val="minMax"/>
          <c:max val="3.4"/>
          <c:min val="-2.1"/>
        </c:scaling>
        <c:axPos val="t"/>
        <c:majorGridlines>
          <c:spPr>
            <a:ln w="3175">
              <a:solidFill>
                <a:srgbClr val="FFFFFF"/>
              </a:solidFill>
              <a:prstDash val="solid"/>
            </a:ln>
          </c:spPr>
        </c:majorGridlines>
        <c:numFmt formatCode="General" sourceLinked="1"/>
        <c:majorTickMark val="none"/>
        <c:tickLblPos val="none"/>
        <c:spPr>
          <a:ln w="9525">
            <a:noFill/>
          </a:ln>
        </c:spPr>
        <c:crossAx val="89387008"/>
        <c:crosses val="autoZero"/>
        <c:crossBetween val="between"/>
      </c:valAx>
      <c:spPr>
        <a:noFill/>
        <a:ln w="25400">
          <a:noFill/>
        </a:ln>
      </c:spPr>
    </c:plotArea>
    <c:plotVisOnly val="1"/>
    <c:dispBlanksAs val="gap"/>
  </c:chart>
  <c:spPr>
    <a:noFill/>
    <a:ln w="9525">
      <a:noFill/>
    </a:ln>
  </c:spPr>
  <c:txPr>
    <a:bodyPr/>
    <a:lstStyle/>
    <a:p>
      <a:pPr>
        <a:defRPr sz="10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lang val="pt-PT"/>
  <c:chart>
    <c:plotArea>
      <c:layout/>
      <c:barChart>
        <c:barDir val="bar"/>
        <c:grouping val="clustered"/>
        <c:ser>
          <c:idx val="0"/>
          <c:order val="0"/>
          <c:spPr>
            <a:solidFill>
              <a:srgbClr val="CC0000"/>
            </a:solidFill>
            <a:ln w="12700">
              <a:solidFill>
                <a:srgbClr val="FFFFFF"/>
              </a:solidFill>
              <a:prstDash val="solid"/>
            </a:ln>
          </c:spPr>
          <c:val>
            <c:numLit>
              <c:formatCode>General</c:formatCode>
              <c:ptCount val="1"/>
              <c:pt idx="0">
                <c:v>1</c:v>
              </c:pt>
            </c:numLit>
          </c:val>
        </c:ser>
        <c:gapWidth val="80"/>
        <c:axId val="92885376"/>
        <c:axId val="92886912"/>
      </c:barChart>
      <c:catAx>
        <c:axId val="92885376"/>
        <c:scaling>
          <c:orientation val="maxMin"/>
        </c:scaling>
        <c:axPos val="l"/>
        <c:majorTickMark val="none"/>
        <c:tickLblPos val="none"/>
        <c:spPr>
          <a:ln w="3175">
            <a:solidFill>
              <a:srgbClr val="333333"/>
            </a:solidFill>
            <a:prstDash val="solid"/>
          </a:ln>
        </c:spPr>
        <c:crossAx val="92886912"/>
        <c:crosses val="autoZero"/>
        <c:auto val="1"/>
        <c:lblAlgn val="ctr"/>
        <c:lblOffset val="100"/>
        <c:tickMarkSkip val="1"/>
      </c:catAx>
      <c:valAx>
        <c:axId val="92886912"/>
        <c:scaling>
          <c:orientation val="minMax"/>
          <c:max val="0.13"/>
          <c:min val="-3.4000000000000002E-2"/>
        </c:scaling>
        <c:axPos val="t"/>
        <c:majorGridlines>
          <c:spPr>
            <a:ln w="3175">
              <a:solidFill>
                <a:srgbClr val="FFFFFF"/>
              </a:solidFill>
              <a:prstDash val="solid"/>
            </a:ln>
          </c:spPr>
        </c:majorGridlines>
        <c:numFmt formatCode="General" sourceLinked="1"/>
        <c:majorTickMark val="none"/>
        <c:tickLblPos val="none"/>
        <c:spPr>
          <a:ln w="9525">
            <a:noFill/>
          </a:ln>
        </c:spPr>
        <c:crossAx val="92885376"/>
        <c:crosses val="autoZero"/>
        <c:crossBetween val="between"/>
        <c:majorUnit val="2.5000000000000001E-2"/>
      </c:valAx>
      <c:spPr>
        <a:noFill/>
        <a:ln w="25400">
          <a:noFill/>
        </a:ln>
      </c:spPr>
    </c:plotArea>
    <c:plotVisOnly val="1"/>
    <c:dispBlanksAs val="gap"/>
  </c:chart>
  <c:spPr>
    <a:noFill/>
    <a:ln w="9525">
      <a:noFill/>
    </a:ln>
  </c:spPr>
  <c:txPr>
    <a:bodyPr/>
    <a:lstStyle/>
    <a:p>
      <a:pPr>
        <a:defRPr sz="10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chartSpace>
</file>

<file path=xl/charts/chart9.xml><?xml version="1.0" encoding="utf-8"?>
<c:chartSpace xmlns:c="http://schemas.openxmlformats.org/drawingml/2006/chart" xmlns:a="http://schemas.openxmlformats.org/drawingml/2006/main" xmlns:r="http://schemas.openxmlformats.org/officeDocument/2006/relationships">
  <c:lang val="pt-PT"/>
  <c:chart>
    <c:plotArea>
      <c:layout>
        <c:manualLayout>
          <c:layoutTarget val="inner"/>
          <c:xMode val="edge"/>
          <c:yMode val="edge"/>
          <c:x val="3.9451516222501612E-3"/>
          <c:y val="4.0812466903704638E-2"/>
          <c:w val="0.99605478225174449"/>
          <c:h val="0.93403579928657465"/>
        </c:manualLayout>
      </c:layout>
      <c:barChart>
        <c:barDir val="bar"/>
        <c:grouping val="clustered"/>
        <c:ser>
          <c:idx val="0"/>
          <c:order val="0"/>
          <c:spPr>
            <a:solidFill>
              <a:schemeClr val="accent4"/>
            </a:solidFill>
            <a:ln w="12700">
              <a:solidFill>
                <a:srgbClr val="FFFFFF"/>
              </a:solidFill>
              <a:prstDash val="solid"/>
            </a:ln>
          </c:spPr>
          <c:val>
            <c:numRef>
              <c:f>'16irct'!$J$67:$J$76</c:f>
              <c:numCache>
                <c:formatCode>0.0</c:formatCode>
                <c:ptCount val="10"/>
                <c:pt idx="0">
                  <c:v>57.039375442089543</c:v>
                </c:pt>
                <c:pt idx="1">
                  <c:v>14.519343090771653</c:v>
                </c:pt>
                <c:pt idx="2">
                  <c:v>4.8277628377513038</c:v>
                </c:pt>
                <c:pt idx="3">
                  <c:v>2.434966727162724</c:v>
                </c:pt>
                <c:pt idx="4">
                  <c:v>2.0764228556436448</c:v>
                </c:pt>
                <c:pt idx="5">
                  <c:v>-6.9904628556344832</c:v>
                </c:pt>
                <c:pt idx="6">
                  <c:v>-6.346120427491531</c:v>
                </c:pt>
                <c:pt idx="7">
                  <c:v>-2.9628699664166147</c:v>
                </c:pt>
                <c:pt idx="8">
                  <c:v>-2.8944661592264942</c:v>
                </c:pt>
                <c:pt idx="9">
                  <c:v>-2.3792512845608016</c:v>
                </c:pt>
              </c:numCache>
            </c:numRef>
          </c:val>
        </c:ser>
        <c:gapWidth val="80"/>
        <c:axId val="92914432"/>
        <c:axId val="92915968"/>
      </c:barChart>
      <c:catAx>
        <c:axId val="92914432"/>
        <c:scaling>
          <c:orientation val="maxMin"/>
        </c:scaling>
        <c:axPos val="l"/>
        <c:majorTickMark val="none"/>
        <c:tickLblPos val="none"/>
        <c:crossAx val="92915968"/>
        <c:crossesAt val="0"/>
        <c:auto val="1"/>
        <c:lblAlgn val="ctr"/>
        <c:lblOffset val="100"/>
        <c:tickMarkSkip val="1"/>
      </c:catAx>
      <c:valAx>
        <c:axId val="92915968"/>
        <c:scaling>
          <c:orientation val="minMax"/>
        </c:scaling>
        <c:axPos val="t"/>
        <c:numFmt formatCode="0.0" sourceLinked="1"/>
        <c:majorTickMark val="none"/>
        <c:tickLblPos val="none"/>
        <c:spPr>
          <a:ln w="9525">
            <a:noFill/>
          </a:ln>
        </c:spPr>
        <c:crossAx val="92914432"/>
        <c:crosses val="autoZero"/>
        <c:crossBetween val="between"/>
      </c:valAx>
    </c:plotArea>
    <c:plotVisOnly val="1"/>
    <c:dispBlanksAs val="gap"/>
  </c:chart>
  <c:spPr>
    <a:solidFill>
      <a:srgbClr val="FFFFFF"/>
    </a:solidFill>
    <a:ln w="9525">
      <a:noFill/>
    </a:ln>
  </c:spPr>
  <c:txPr>
    <a:bodyPr/>
    <a:lstStyle/>
    <a:p>
      <a:pPr>
        <a:defRPr sz="7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chartSpace>
</file>

<file path=xl/ctrlProps/ctrlProp1.xml><?xml version="1.0" encoding="utf-8"?>
<formControlPr xmlns="http://schemas.microsoft.com/office/spreadsheetml/2009/9/main" objectType="Drop" dropLines="2" dropStyle="combo" dx="16" fmlaLink="$AI$8" fmlaRange="$AK$8:$AK$9" sel="2" val="0"/>
</file>

<file path=xl/drawings/_rels/drawing1.xml.rels><?xml version="1.0" encoding="UTF-8" standalone="yes"?>
<Relationships xmlns="http://schemas.openxmlformats.org/package/2006/relationships"><Relationship Id="rId1" Type="http://schemas.openxmlformats.org/officeDocument/2006/relationships/image" Target="../media/image3.png"/></Relationships>
</file>

<file path=xl/drawings/_rels/drawing18.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5" Type="http://schemas.openxmlformats.org/officeDocument/2006/relationships/chart" Target="../charts/chart9.xml"/><Relationship Id="rId4" Type="http://schemas.openxmlformats.org/officeDocument/2006/relationships/chart" Target="../charts/chart8.xml"/></Relationships>
</file>

<file path=xl/drawings/_rels/drawing20.xml.rels><?xml version="1.0" encoding="UTF-8" standalone="yes"?>
<Relationships xmlns="http://schemas.openxmlformats.org/package/2006/relationships"><Relationship Id="rId3" Type="http://schemas.openxmlformats.org/officeDocument/2006/relationships/chart" Target="../charts/chart12.xml"/><Relationship Id="rId2" Type="http://schemas.openxmlformats.org/officeDocument/2006/relationships/chart" Target="../charts/chart11.xml"/><Relationship Id="rId1" Type="http://schemas.openxmlformats.org/officeDocument/2006/relationships/chart" Target="../charts/chart10.xml"/><Relationship Id="rId4" Type="http://schemas.openxmlformats.org/officeDocument/2006/relationships/chart" Target="../charts/chart13.xml"/></Relationships>
</file>

<file path=xl/drawings/_rels/drawing26.xml.rels><?xml version="1.0" encoding="UTF-8" standalone="yes"?>
<Relationships xmlns="http://schemas.openxmlformats.org/package/2006/relationships"><Relationship Id="rId3" Type="http://schemas.openxmlformats.org/officeDocument/2006/relationships/chart" Target="../charts/chart16.xml"/><Relationship Id="rId2" Type="http://schemas.openxmlformats.org/officeDocument/2006/relationships/chart" Target="../charts/chart15.xml"/><Relationship Id="rId1" Type="http://schemas.openxmlformats.org/officeDocument/2006/relationships/chart" Target="../charts/chart14.xml"/><Relationship Id="rId6" Type="http://schemas.openxmlformats.org/officeDocument/2006/relationships/chart" Target="../charts/chart19.xml"/><Relationship Id="rId5" Type="http://schemas.openxmlformats.org/officeDocument/2006/relationships/chart" Target="../charts/chart18.xml"/><Relationship Id="rId4" Type="http://schemas.openxmlformats.org/officeDocument/2006/relationships/chart" Target="../charts/chart17.xml"/></Relationships>
</file>

<file path=xl/drawings/_rels/drawing32.xml.rels><?xml version="1.0" encoding="UTF-8" standalone="yes"?>
<Relationships xmlns="http://schemas.openxmlformats.org/package/2006/relationships"><Relationship Id="rId2" Type="http://schemas.openxmlformats.org/officeDocument/2006/relationships/chart" Target="../charts/chart20.xml"/><Relationship Id="rId1" Type="http://schemas.openxmlformats.org/officeDocument/2006/relationships/image" Target="../media/image4.emf"/></Relationships>
</file>

<file path=xl/drawings/_rels/drawing7.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oneCellAnchor>
    <xdr:from>
      <xdr:col>6</xdr:col>
      <xdr:colOff>142875</xdr:colOff>
      <xdr:row>10</xdr:row>
      <xdr:rowOff>0</xdr:rowOff>
    </xdr:from>
    <xdr:ext cx="3196003" cy="1494127"/>
    <xdr:sp macro="" textlink="">
      <xdr:nvSpPr>
        <xdr:cNvPr id="2" name="Text Box 1"/>
        <xdr:cNvSpPr txBox="1">
          <a:spLocks noChangeArrowheads="1"/>
        </xdr:cNvSpPr>
      </xdr:nvSpPr>
      <xdr:spPr bwMode="auto">
        <a:xfrm>
          <a:off x="2752725" y="1876425"/>
          <a:ext cx="3196003" cy="1494127"/>
        </a:xfrm>
        <a:prstGeom prst="rect">
          <a:avLst/>
        </a:prstGeom>
        <a:noFill/>
        <a:ln w="9525">
          <a:noFill/>
          <a:miter lim="800000"/>
          <a:headEnd/>
          <a:tailEnd/>
        </a:ln>
      </xdr:spPr>
      <xdr:txBody>
        <a:bodyPr wrap="none" lIns="82296" tIns="77724" rIns="0" bIns="0" anchor="t" upright="1">
          <a:spAutoFit/>
        </a:bodyPr>
        <a:lstStyle/>
        <a:p>
          <a:pPr algn="l" rtl="0">
            <a:defRPr sz="1000"/>
          </a:pPr>
          <a:r>
            <a:rPr lang="pt-PT" sz="4800" b="1" i="0" u="none" strike="noStrike" baseline="0">
              <a:solidFill>
                <a:schemeClr val="tx2"/>
              </a:solidFill>
              <a:latin typeface="Arial"/>
              <a:cs typeface="Arial"/>
            </a:rPr>
            <a:t>Boletim </a:t>
          </a:r>
        </a:p>
        <a:p>
          <a:pPr algn="l" rtl="0">
            <a:defRPr sz="1000"/>
          </a:pPr>
          <a:r>
            <a:rPr lang="pt-PT" sz="4800" b="1" i="0" u="none" strike="noStrike" baseline="0">
              <a:solidFill>
                <a:schemeClr val="tx2"/>
              </a:solidFill>
              <a:latin typeface="Arial"/>
              <a:cs typeface="Arial"/>
            </a:rPr>
            <a:t>Estatístico</a:t>
          </a:r>
        </a:p>
      </xdr:txBody>
    </xdr:sp>
    <xdr:clientData/>
  </xdr:oneCellAnchor>
  <xdr:twoCellAnchor editAs="oneCell">
    <xdr:from>
      <xdr:col>1</xdr:col>
      <xdr:colOff>123825</xdr:colOff>
      <xdr:row>1</xdr:row>
      <xdr:rowOff>142875</xdr:rowOff>
    </xdr:from>
    <xdr:to>
      <xdr:col>3</xdr:col>
      <xdr:colOff>871714</xdr:colOff>
      <xdr:row>3</xdr:row>
      <xdr:rowOff>295275</xdr:rowOff>
    </xdr:to>
    <xdr:pic>
      <xdr:nvPicPr>
        <xdr:cNvPr id="5121"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219075" y="238125"/>
          <a:ext cx="2005189" cy="533400"/>
        </a:xfrm>
        <a:prstGeom prst="rect">
          <a:avLst/>
        </a:prstGeom>
        <a:noFill/>
        <a:ln w="1">
          <a:noFill/>
          <a:miter lim="800000"/>
          <a:headEnd/>
          <a:tailEnd type="none" w="med" len="med"/>
        </a:ln>
        <a:effectLst/>
      </xdr:spPr>
    </xdr:pic>
    <xdr:clientData/>
  </xdr:twoCellAnchor>
  <xdr:oneCellAnchor>
    <xdr:from>
      <xdr:col>6</xdr:col>
      <xdr:colOff>142875</xdr:colOff>
      <xdr:row>10</xdr:row>
      <xdr:rowOff>0</xdr:rowOff>
    </xdr:from>
    <xdr:ext cx="3196003" cy="1494127"/>
    <xdr:sp macro="" textlink="">
      <xdr:nvSpPr>
        <xdr:cNvPr id="18" name="Text Box 1"/>
        <xdr:cNvSpPr txBox="1">
          <a:spLocks noChangeArrowheads="1"/>
        </xdr:cNvSpPr>
      </xdr:nvSpPr>
      <xdr:spPr bwMode="auto">
        <a:xfrm>
          <a:off x="2752725" y="1876425"/>
          <a:ext cx="3196003" cy="1494127"/>
        </a:xfrm>
        <a:prstGeom prst="rect">
          <a:avLst/>
        </a:prstGeom>
        <a:noFill/>
        <a:ln w="9525">
          <a:noFill/>
          <a:miter lim="800000"/>
          <a:headEnd/>
          <a:tailEnd/>
        </a:ln>
      </xdr:spPr>
      <xdr:txBody>
        <a:bodyPr wrap="none" lIns="82296" tIns="77724" rIns="0" bIns="0" anchor="t" upright="1">
          <a:spAutoFit/>
        </a:bodyPr>
        <a:lstStyle/>
        <a:p>
          <a:pPr algn="l" rtl="0">
            <a:defRPr sz="1000"/>
          </a:pPr>
          <a:r>
            <a:rPr lang="pt-PT" sz="4800" b="1" i="0" u="none" strike="noStrike" baseline="0">
              <a:solidFill>
                <a:schemeClr val="tx2"/>
              </a:solidFill>
              <a:latin typeface="Arial"/>
              <a:cs typeface="Arial"/>
            </a:rPr>
            <a:t>Boletim </a:t>
          </a:r>
        </a:p>
        <a:p>
          <a:pPr algn="l" rtl="0">
            <a:defRPr sz="1000"/>
          </a:pPr>
          <a:r>
            <a:rPr lang="pt-PT" sz="4800" b="1" i="0" u="none" strike="noStrike" baseline="0">
              <a:solidFill>
                <a:schemeClr val="tx2"/>
              </a:solidFill>
              <a:latin typeface="Arial"/>
              <a:cs typeface="Arial"/>
            </a:rPr>
            <a:t>Estatístico</a:t>
          </a:r>
        </a:p>
      </xdr:txBody>
    </xdr:sp>
    <xdr:clientData/>
  </xdr:oneCellAnchor>
  <xdr:twoCellAnchor>
    <xdr:from>
      <xdr:col>6</xdr:col>
      <xdr:colOff>180976</xdr:colOff>
      <xdr:row>33</xdr:row>
      <xdr:rowOff>76199</xdr:rowOff>
    </xdr:from>
    <xdr:to>
      <xdr:col>9</xdr:col>
      <xdr:colOff>2276475</xdr:colOff>
      <xdr:row>53</xdr:row>
      <xdr:rowOff>47383</xdr:rowOff>
    </xdr:to>
    <xdr:grpSp>
      <xdr:nvGrpSpPr>
        <xdr:cNvPr id="19" name="Grupo 18"/>
        <xdr:cNvGrpSpPr/>
      </xdr:nvGrpSpPr>
      <xdr:grpSpPr>
        <a:xfrm>
          <a:off x="3248026" y="5838824"/>
          <a:ext cx="3676649" cy="3952634"/>
          <a:chOff x="3068960" y="5004048"/>
          <a:chExt cx="3384160" cy="3384160"/>
        </a:xfrm>
      </xdr:grpSpPr>
      <xdr:sp macro="" textlink="">
        <xdr:nvSpPr>
          <xdr:cNvPr id="20" name="Rectângulo 19"/>
          <xdr:cNvSpPr/>
        </xdr:nvSpPr>
        <xdr:spPr>
          <a:xfrm>
            <a:off x="3068960" y="6444208"/>
            <a:ext cx="1944216" cy="1944000"/>
          </a:xfrm>
          <a:prstGeom prst="rect">
            <a:avLst/>
          </a:prstGeom>
          <a:solidFill>
            <a:srgbClr val="6699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1" name="Rectângulo 20"/>
          <xdr:cNvSpPr/>
        </xdr:nvSpPr>
        <xdr:spPr>
          <a:xfrm>
            <a:off x="3429000" y="5004048"/>
            <a:ext cx="1944216" cy="1944216"/>
          </a:xfrm>
          <a:prstGeom prst="rect">
            <a:avLst/>
          </a:prstGeom>
          <a:solidFill>
            <a:srgbClr val="FF99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2" name="CaixaDeTexto 32"/>
          <xdr:cNvSpPr txBox="1"/>
        </xdr:nvSpPr>
        <xdr:spPr>
          <a:xfrm>
            <a:off x="3068960" y="7827341"/>
            <a:ext cx="1543371" cy="551035"/>
          </a:xfrm>
          <a:prstGeom prst="rect">
            <a:avLst/>
          </a:prstGeom>
          <a:noFill/>
        </xdr:spPr>
        <xdr:txBody>
          <a:bodyPr wrap="square" rtlCol="0">
            <a:spAutoFit/>
          </a:bodyPr>
          <a:lstStyle>
            <a:defPPr>
              <a:defRPr lang="pt-PT"/>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pt-PT">
                <a:solidFill>
                  <a:srgbClr val="334C00"/>
                </a:solidFill>
              </a:rPr>
              <a:t>FORMAÇÃO </a:t>
            </a:r>
          </a:p>
          <a:p>
            <a:r>
              <a:rPr lang="pt-PT">
                <a:solidFill>
                  <a:srgbClr val="334C00"/>
                </a:solidFill>
              </a:rPr>
              <a:t>PROFISSIONAL</a:t>
            </a:r>
          </a:p>
        </xdr:txBody>
      </xdr:sp>
      <xdr:sp macro="" textlink="">
        <xdr:nvSpPr>
          <xdr:cNvPr id="23" name="CaixaDeTexto 33"/>
          <xdr:cNvSpPr txBox="1"/>
        </xdr:nvSpPr>
        <xdr:spPr>
          <a:xfrm>
            <a:off x="3429000" y="5004048"/>
            <a:ext cx="1145378" cy="316837"/>
          </a:xfrm>
          <a:prstGeom prst="rect">
            <a:avLst/>
          </a:prstGeom>
          <a:noFill/>
        </xdr:spPr>
        <xdr:txBody>
          <a:bodyPr wrap="square" rtlCol="0">
            <a:spAutoFit/>
          </a:bodyPr>
          <a:lstStyle>
            <a:defPPr>
              <a:defRPr lang="pt-PT"/>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pt-PT">
                <a:solidFill>
                  <a:srgbClr val="9E5E00"/>
                </a:solidFill>
              </a:rPr>
              <a:t>EMPREGO</a:t>
            </a:r>
          </a:p>
        </xdr:txBody>
      </xdr:sp>
      <xdr:sp macro="" textlink="">
        <xdr:nvSpPr>
          <xdr:cNvPr id="24" name="Rectângulo 23"/>
          <xdr:cNvSpPr/>
        </xdr:nvSpPr>
        <xdr:spPr>
          <a:xfrm>
            <a:off x="4509120" y="6084168"/>
            <a:ext cx="1944000" cy="1944216"/>
          </a:xfrm>
          <a:prstGeom prst="rect">
            <a:avLst/>
          </a:prstGeom>
          <a:solidFill>
            <a:srgbClr val="00808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5" name="CaixaDeTexto 31"/>
          <xdr:cNvSpPr txBox="1"/>
        </xdr:nvSpPr>
        <xdr:spPr>
          <a:xfrm>
            <a:off x="5229200" y="6084168"/>
            <a:ext cx="1205138" cy="316837"/>
          </a:xfrm>
          <a:prstGeom prst="rect">
            <a:avLst/>
          </a:prstGeom>
          <a:noFill/>
        </xdr:spPr>
        <xdr:txBody>
          <a:bodyPr wrap="square" rtlCol="0">
            <a:spAutoFit/>
          </a:bodyPr>
          <a:lstStyle>
            <a:defPPr>
              <a:defRPr lang="pt-PT"/>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r"/>
            <a:r>
              <a:rPr lang="pt-PT">
                <a:solidFill>
                  <a:srgbClr val="004846"/>
                </a:solidFill>
              </a:rPr>
              <a:t>TRABALHO</a:t>
            </a:r>
          </a:p>
        </xdr:txBody>
      </xdr:sp>
    </xdr:grpSp>
    <xdr:clientData/>
  </xdr:twoCellAnchor>
</xdr:wsDr>
</file>

<file path=xl/drawings/drawing10.xml><?xml version="1.0" encoding="utf-8"?>
<c:userShapes xmlns:c="http://schemas.openxmlformats.org/drawingml/2006/chart">
  <cdr:relSizeAnchor xmlns:cdr="http://schemas.openxmlformats.org/drawingml/2006/chartDrawing">
    <cdr:from>
      <cdr:x>0.01643</cdr:x>
      <cdr:y>0.9159</cdr:y>
    </cdr:from>
    <cdr:to>
      <cdr:x>0.98503</cdr:x>
      <cdr:y>0.98554</cdr:y>
    </cdr:to>
    <cdr:sp macro="" textlink="">
      <cdr:nvSpPr>
        <cdr:cNvPr id="1892353" name="Text Box 1"/>
        <cdr:cNvSpPr txBox="1">
          <a:spLocks xmlns:a="http://schemas.openxmlformats.org/drawingml/2006/main" noChangeArrowheads="1"/>
        </cdr:cNvSpPr>
      </cdr:nvSpPr>
      <cdr:spPr bwMode="auto">
        <a:xfrm xmlns:a="http://schemas.openxmlformats.org/drawingml/2006/main">
          <a:off x="51487" y="1550869"/>
          <a:ext cx="3035326" cy="120478"/>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II/MSESS. </a:t>
          </a:r>
        </a:p>
      </cdr:txBody>
    </cdr:sp>
  </cdr:relSizeAnchor>
</c:userShapes>
</file>

<file path=xl/drawings/drawing11.xml><?xml version="1.0" encoding="utf-8"?>
<c:userShapes xmlns:c="http://schemas.openxmlformats.org/drawingml/2006/chart">
  <cdr:relSizeAnchor xmlns:cdr="http://schemas.openxmlformats.org/drawingml/2006/chartDrawing">
    <cdr:from>
      <cdr:x>0.01643</cdr:x>
      <cdr:y>0.9159</cdr:y>
    </cdr:from>
    <cdr:to>
      <cdr:x>0.98503</cdr:x>
      <cdr:y>0.98554</cdr:y>
    </cdr:to>
    <cdr:sp macro="" textlink="">
      <cdr:nvSpPr>
        <cdr:cNvPr id="1892353" name="Text Box 1"/>
        <cdr:cNvSpPr txBox="1">
          <a:spLocks xmlns:a="http://schemas.openxmlformats.org/drawingml/2006/main" noChangeArrowheads="1"/>
        </cdr:cNvSpPr>
      </cdr:nvSpPr>
      <cdr:spPr bwMode="auto">
        <a:xfrm xmlns:a="http://schemas.openxmlformats.org/drawingml/2006/main">
          <a:off x="51487" y="1550869"/>
          <a:ext cx="3035326" cy="120478"/>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II/MSESS. </a:t>
          </a:r>
        </a:p>
      </cdr:txBody>
    </cdr:sp>
  </cdr:relSizeAnchor>
</c:userShapes>
</file>

<file path=xl/drawings/drawing12.xml><?xml version="1.0" encoding="utf-8"?>
<xdr:wsDr xmlns:xdr="http://schemas.openxmlformats.org/drawingml/2006/spreadsheetDrawing" xmlns:a="http://schemas.openxmlformats.org/drawingml/2006/main">
  <xdr:twoCellAnchor editAs="oneCell">
    <xdr:from>
      <xdr:col>3</xdr:col>
      <xdr:colOff>1181100</xdr:colOff>
      <xdr:row>17</xdr:row>
      <xdr:rowOff>9525</xdr:rowOff>
    </xdr:from>
    <xdr:to>
      <xdr:col>3</xdr:col>
      <xdr:colOff>1438275</xdr:colOff>
      <xdr:row>17</xdr:row>
      <xdr:rowOff>28575</xdr:rowOff>
    </xdr:to>
    <xdr:sp macro="" textlink="">
      <xdr:nvSpPr>
        <xdr:cNvPr id="2" name="Text Box 1"/>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3" name="Text Box 2"/>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4" name="Text Box 3"/>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5" name="Text Box 4"/>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6" name="Text Box 5"/>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7" name="Text Box 6"/>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8" name="Text Box 7"/>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9" name="Text Box 8"/>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xdr:from>
      <xdr:col>15</xdr:col>
      <xdr:colOff>238125</xdr:colOff>
      <xdr:row>0</xdr:row>
      <xdr:rowOff>0</xdr:rowOff>
    </xdr:from>
    <xdr:to>
      <xdr:col>18</xdr:col>
      <xdr:colOff>11973</xdr:colOff>
      <xdr:row>1</xdr:row>
      <xdr:rowOff>8550</xdr:rowOff>
    </xdr:to>
    <xdr:grpSp>
      <xdr:nvGrpSpPr>
        <xdr:cNvPr id="10" name="Grupo 9"/>
        <xdr:cNvGrpSpPr/>
      </xdr:nvGrpSpPr>
      <xdr:grpSpPr>
        <a:xfrm>
          <a:off x="6238875" y="0"/>
          <a:ext cx="612048" cy="180000"/>
          <a:chOff x="4797152" y="7020272"/>
          <a:chExt cx="612048" cy="180000"/>
        </a:xfrm>
      </xdr:grpSpPr>
      <xdr:sp macro="" textlink="">
        <xdr:nvSpPr>
          <xdr:cNvPr id="11" name="Rectângulo 10"/>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2" name="Rectângulo 11"/>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3" name="Rectângulo 12"/>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editAs="oneCell">
    <xdr:from>
      <xdr:col>21</xdr:col>
      <xdr:colOff>1181100</xdr:colOff>
      <xdr:row>22</xdr:row>
      <xdr:rowOff>9525</xdr:rowOff>
    </xdr:from>
    <xdr:to>
      <xdr:col>21</xdr:col>
      <xdr:colOff>1181100</xdr:colOff>
      <xdr:row>22</xdr:row>
      <xdr:rowOff>28575</xdr:rowOff>
    </xdr:to>
    <xdr:sp macro="" textlink="">
      <xdr:nvSpPr>
        <xdr:cNvPr id="14" name="Text Box 1"/>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21</xdr:col>
      <xdr:colOff>1181100</xdr:colOff>
      <xdr:row>22</xdr:row>
      <xdr:rowOff>9525</xdr:rowOff>
    </xdr:from>
    <xdr:to>
      <xdr:col>21</xdr:col>
      <xdr:colOff>1181100</xdr:colOff>
      <xdr:row>22</xdr:row>
      <xdr:rowOff>28575</xdr:rowOff>
    </xdr:to>
    <xdr:sp macro="" textlink="">
      <xdr:nvSpPr>
        <xdr:cNvPr id="15" name="Text Box 2"/>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21</xdr:col>
      <xdr:colOff>1181100</xdr:colOff>
      <xdr:row>22</xdr:row>
      <xdr:rowOff>9525</xdr:rowOff>
    </xdr:from>
    <xdr:to>
      <xdr:col>21</xdr:col>
      <xdr:colOff>1181100</xdr:colOff>
      <xdr:row>22</xdr:row>
      <xdr:rowOff>28575</xdr:rowOff>
    </xdr:to>
    <xdr:sp macro="" textlink="">
      <xdr:nvSpPr>
        <xdr:cNvPr id="16" name="Text Box 3"/>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21</xdr:col>
      <xdr:colOff>1181100</xdr:colOff>
      <xdr:row>22</xdr:row>
      <xdr:rowOff>9525</xdr:rowOff>
    </xdr:from>
    <xdr:to>
      <xdr:col>21</xdr:col>
      <xdr:colOff>1181100</xdr:colOff>
      <xdr:row>22</xdr:row>
      <xdr:rowOff>28575</xdr:rowOff>
    </xdr:to>
    <xdr:sp macro="" textlink="">
      <xdr:nvSpPr>
        <xdr:cNvPr id="17" name="Text Box 4"/>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21</xdr:col>
      <xdr:colOff>1181100</xdr:colOff>
      <xdr:row>22</xdr:row>
      <xdr:rowOff>9525</xdr:rowOff>
    </xdr:from>
    <xdr:to>
      <xdr:col>21</xdr:col>
      <xdr:colOff>1181100</xdr:colOff>
      <xdr:row>22</xdr:row>
      <xdr:rowOff>28575</xdr:rowOff>
    </xdr:to>
    <xdr:sp macro="" textlink="">
      <xdr:nvSpPr>
        <xdr:cNvPr id="18" name="Text Box 5"/>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21</xdr:col>
      <xdr:colOff>1181100</xdr:colOff>
      <xdr:row>22</xdr:row>
      <xdr:rowOff>9525</xdr:rowOff>
    </xdr:from>
    <xdr:to>
      <xdr:col>21</xdr:col>
      <xdr:colOff>1181100</xdr:colOff>
      <xdr:row>22</xdr:row>
      <xdr:rowOff>28575</xdr:rowOff>
    </xdr:to>
    <xdr:sp macro="" textlink="">
      <xdr:nvSpPr>
        <xdr:cNvPr id="19" name="Text Box 6"/>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21</xdr:col>
      <xdr:colOff>1181100</xdr:colOff>
      <xdr:row>22</xdr:row>
      <xdr:rowOff>9525</xdr:rowOff>
    </xdr:from>
    <xdr:to>
      <xdr:col>21</xdr:col>
      <xdr:colOff>1181100</xdr:colOff>
      <xdr:row>22</xdr:row>
      <xdr:rowOff>28575</xdr:rowOff>
    </xdr:to>
    <xdr:sp macro="" textlink="">
      <xdr:nvSpPr>
        <xdr:cNvPr id="20" name="Text Box 7"/>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21</xdr:col>
      <xdr:colOff>1181100</xdr:colOff>
      <xdr:row>22</xdr:row>
      <xdr:rowOff>9525</xdr:rowOff>
    </xdr:from>
    <xdr:to>
      <xdr:col>21</xdr:col>
      <xdr:colOff>1181100</xdr:colOff>
      <xdr:row>22</xdr:row>
      <xdr:rowOff>28575</xdr:rowOff>
    </xdr:to>
    <xdr:sp macro="" textlink="">
      <xdr:nvSpPr>
        <xdr:cNvPr id="21" name="Text Box 8"/>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wsDr>
</file>

<file path=xl/drawings/drawing13.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392973</xdr:colOff>
      <xdr:row>1</xdr:row>
      <xdr:rowOff>8550</xdr:rowOff>
    </xdr:to>
    <xdr:grpSp>
      <xdr:nvGrpSpPr>
        <xdr:cNvPr id="2" name="Grupo 1"/>
        <xdr:cNvGrpSpPr/>
      </xdr:nvGrpSpPr>
      <xdr:grpSpPr>
        <a:xfrm>
          <a:off x="66675" y="0"/>
          <a:ext cx="631098" cy="180000"/>
          <a:chOff x="4797152" y="7020272"/>
          <a:chExt cx="612048" cy="180000"/>
        </a:xfrm>
      </xdr:grpSpPr>
      <xdr:sp macro="" textlink="">
        <xdr:nvSpPr>
          <xdr:cNvPr id="3" name="Rectângulo 2"/>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4.xml><?xml version="1.0" encoding="utf-8"?>
<xdr:wsDr xmlns:xdr="http://schemas.openxmlformats.org/drawingml/2006/spreadsheetDrawing" xmlns:a="http://schemas.openxmlformats.org/drawingml/2006/main">
  <xdr:twoCellAnchor>
    <xdr:from>
      <xdr:col>9</xdr:col>
      <xdr:colOff>316015</xdr:colOff>
      <xdr:row>0</xdr:row>
      <xdr:rowOff>0</xdr:rowOff>
    </xdr:from>
    <xdr:to>
      <xdr:col>11</xdr:col>
      <xdr:colOff>11973</xdr:colOff>
      <xdr:row>1</xdr:row>
      <xdr:rowOff>8550</xdr:rowOff>
    </xdr:to>
    <xdr:grpSp>
      <xdr:nvGrpSpPr>
        <xdr:cNvPr id="2" name="Grupo 1"/>
        <xdr:cNvGrpSpPr/>
      </xdr:nvGrpSpPr>
      <xdr:grpSpPr>
        <a:xfrm>
          <a:off x="6164365" y="0"/>
          <a:ext cx="629408" cy="170475"/>
          <a:chOff x="4808367" y="7020272"/>
          <a:chExt cx="600833" cy="180000"/>
        </a:xfrm>
      </xdr:grpSpPr>
      <xdr:sp macro="" textlink="">
        <xdr:nvSpPr>
          <xdr:cNvPr id="3" name="Rectângulo 2"/>
          <xdr:cNvSpPr/>
        </xdr:nvSpPr>
        <xdr:spPr>
          <a:xfrm>
            <a:off x="5016250" y="7020272"/>
            <a:ext cx="180000" cy="180000"/>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5.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305558</xdr:colOff>
      <xdr:row>1</xdr:row>
      <xdr:rowOff>8550</xdr:rowOff>
    </xdr:to>
    <xdr:grpSp>
      <xdr:nvGrpSpPr>
        <xdr:cNvPr id="2" name="Grupo 1"/>
        <xdr:cNvGrpSpPr/>
      </xdr:nvGrpSpPr>
      <xdr:grpSpPr>
        <a:xfrm>
          <a:off x="66675" y="0"/>
          <a:ext cx="600833" cy="180000"/>
          <a:chOff x="4808367" y="7020272"/>
          <a:chExt cx="600833" cy="180000"/>
        </a:xfrm>
      </xdr:grpSpPr>
      <xdr:sp macro="" textlink="">
        <xdr:nvSpPr>
          <xdr:cNvPr id="3" name="Rectângulo 2"/>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6.xml><?xml version="1.0" encoding="utf-8"?>
<xdr:wsDr xmlns:xdr="http://schemas.openxmlformats.org/drawingml/2006/spreadsheetDrawing" xmlns:a="http://schemas.openxmlformats.org/drawingml/2006/main">
  <xdr:twoCellAnchor>
    <xdr:from>
      <xdr:col>13</xdr:col>
      <xdr:colOff>180975</xdr:colOff>
      <xdr:row>0</xdr:row>
      <xdr:rowOff>0</xdr:rowOff>
    </xdr:from>
    <xdr:to>
      <xdr:col>15</xdr:col>
      <xdr:colOff>10283</xdr:colOff>
      <xdr:row>1</xdr:row>
      <xdr:rowOff>8550</xdr:rowOff>
    </xdr:to>
    <xdr:grpSp>
      <xdr:nvGrpSpPr>
        <xdr:cNvPr id="2" name="Grupo 1"/>
        <xdr:cNvGrpSpPr/>
      </xdr:nvGrpSpPr>
      <xdr:grpSpPr>
        <a:xfrm>
          <a:off x="6257925" y="0"/>
          <a:ext cx="591308" cy="180000"/>
          <a:chOff x="4808367" y="7020272"/>
          <a:chExt cx="600833" cy="180000"/>
        </a:xfrm>
      </xdr:grpSpPr>
      <xdr:sp macro="" textlink="">
        <xdr:nvSpPr>
          <xdr:cNvPr id="3" name="Rectângulo 2"/>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7.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276983</xdr:colOff>
      <xdr:row>1</xdr:row>
      <xdr:rowOff>8550</xdr:rowOff>
    </xdr:to>
    <xdr:grpSp>
      <xdr:nvGrpSpPr>
        <xdr:cNvPr id="2" name="Grupo 1"/>
        <xdr:cNvGrpSpPr/>
      </xdr:nvGrpSpPr>
      <xdr:grpSpPr>
        <a:xfrm>
          <a:off x="66675" y="0"/>
          <a:ext cx="600833" cy="180000"/>
          <a:chOff x="4808367" y="7020272"/>
          <a:chExt cx="600833" cy="180000"/>
        </a:xfrm>
      </xdr:grpSpPr>
      <xdr:sp macro="" textlink="">
        <xdr:nvSpPr>
          <xdr:cNvPr id="3" name="Rectângulo 2"/>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8.xml><?xml version="1.0" encoding="utf-8"?>
<xdr:wsDr xmlns:xdr="http://schemas.openxmlformats.org/drawingml/2006/spreadsheetDrawing" xmlns:a="http://schemas.openxmlformats.org/drawingml/2006/main">
  <xdr:twoCellAnchor>
    <xdr:from>
      <xdr:col>10</xdr:col>
      <xdr:colOff>28575</xdr:colOff>
      <xdr:row>56</xdr:row>
      <xdr:rowOff>0</xdr:rowOff>
    </xdr:from>
    <xdr:to>
      <xdr:col>16</xdr:col>
      <xdr:colOff>0</xdr:colOff>
      <xdr:row>56</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952500</xdr:colOff>
      <xdr:row>56</xdr:row>
      <xdr:rowOff>0</xdr:rowOff>
    </xdr:from>
    <xdr:to>
      <xdr:col>5</xdr:col>
      <xdr:colOff>361950</xdr:colOff>
      <xdr:row>56</xdr:row>
      <xdr:rowOff>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28575</xdr:colOff>
      <xdr:row>56</xdr:row>
      <xdr:rowOff>0</xdr:rowOff>
    </xdr:from>
    <xdr:to>
      <xdr:col>16</xdr:col>
      <xdr:colOff>0</xdr:colOff>
      <xdr:row>56</xdr:row>
      <xdr:rowOff>0</xdr:rowOff>
    </xdr:to>
    <xdr:graphicFrame macro="">
      <xdr:nvGraphicFramePr>
        <xdr:cNvPr id="4"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xdr:col>
      <xdr:colOff>952500</xdr:colOff>
      <xdr:row>56</xdr:row>
      <xdr:rowOff>0</xdr:rowOff>
    </xdr:from>
    <xdr:to>
      <xdr:col>5</xdr:col>
      <xdr:colOff>361950</xdr:colOff>
      <xdr:row>56</xdr:row>
      <xdr:rowOff>0</xdr:rowOff>
    </xdr:to>
    <xdr:graphicFrame macro="">
      <xdr:nvGraphicFramePr>
        <xdr:cNvPr id="5"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10</xdr:col>
      <xdr:colOff>9525</xdr:colOff>
      <xdr:row>65</xdr:row>
      <xdr:rowOff>52386</xdr:rowOff>
    </xdr:from>
    <xdr:to>
      <xdr:col>16</xdr:col>
      <xdr:colOff>47625</xdr:colOff>
      <xdr:row>76</xdr:row>
      <xdr:rowOff>31750</xdr:rowOff>
    </xdr:to>
    <xdr:graphicFrame macro="">
      <xdr:nvGraphicFramePr>
        <xdr:cNvPr id="6" name="Chart 6"/>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15</xdr:col>
      <xdr:colOff>66675</xdr:colOff>
      <xdr:row>0</xdr:row>
      <xdr:rowOff>0</xdr:rowOff>
    </xdr:from>
    <xdr:to>
      <xdr:col>17</xdr:col>
      <xdr:colOff>10283</xdr:colOff>
      <xdr:row>1</xdr:row>
      <xdr:rowOff>8550</xdr:rowOff>
    </xdr:to>
    <xdr:grpSp>
      <xdr:nvGrpSpPr>
        <xdr:cNvPr id="11" name="Grupo 10"/>
        <xdr:cNvGrpSpPr/>
      </xdr:nvGrpSpPr>
      <xdr:grpSpPr>
        <a:xfrm>
          <a:off x="5991225" y="0"/>
          <a:ext cx="562733" cy="180000"/>
          <a:chOff x="4808367" y="7020272"/>
          <a:chExt cx="600833" cy="180000"/>
        </a:xfrm>
      </xdr:grpSpPr>
      <xdr:sp macro="" textlink="">
        <xdr:nvSpPr>
          <xdr:cNvPr id="12" name="Rectângulo 11"/>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3" name="Rectângulo 12"/>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4" name="Rectângulo 13"/>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9.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356993</xdr:colOff>
      <xdr:row>1</xdr:row>
      <xdr:rowOff>4740</xdr:rowOff>
    </xdr:to>
    <xdr:grpSp>
      <xdr:nvGrpSpPr>
        <xdr:cNvPr id="2" name="Grupo 1"/>
        <xdr:cNvGrpSpPr/>
      </xdr:nvGrpSpPr>
      <xdr:grpSpPr>
        <a:xfrm>
          <a:off x="66675" y="0"/>
          <a:ext cx="557018" cy="166665"/>
          <a:chOff x="4808367" y="7020272"/>
          <a:chExt cx="600833" cy="180000"/>
        </a:xfrm>
      </xdr:grpSpPr>
      <xdr:sp macro="" textlink="">
        <xdr:nvSpPr>
          <xdr:cNvPr id="3" name="Rectângulo 2"/>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1</xdr:col>
      <xdr:colOff>0</xdr:colOff>
      <xdr:row>0</xdr:row>
      <xdr:rowOff>0</xdr:rowOff>
    </xdr:from>
    <xdr:to>
      <xdr:col>3</xdr:col>
      <xdr:colOff>356993</xdr:colOff>
      <xdr:row>1</xdr:row>
      <xdr:rowOff>4740</xdr:rowOff>
    </xdr:to>
    <xdr:grpSp>
      <xdr:nvGrpSpPr>
        <xdr:cNvPr id="6" name="Grupo 5"/>
        <xdr:cNvGrpSpPr/>
      </xdr:nvGrpSpPr>
      <xdr:grpSpPr>
        <a:xfrm>
          <a:off x="66675" y="0"/>
          <a:ext cx="557018" cy="166665"/>
          <a:chOff x="4808367" y="7020272"/>
          <a:chExt cx="600833" cy="180000"/>
        </a:xfrm>
      </xdr:grpSpPr>
      <xdr:sp macro="" textlink="">
        <xdr:nvSpPr>
          <xdr:cNvPr id="7" name="Rectângulo 6"/>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8" name="Rectângulo 7"/>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9" name="Rectângulo 8"/>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1</xdr:col>
      <xdr:colOff>0</xdr:colOff>
      <xdr:row>0</xdr:row>
      <xdr:rowOff>0</xdr:rowOff>
    </xdr:from>
    <xdr:to>
      <xdr:col>3</xdr:col>
      <xdr:colOff>395093</xdr:colOff>
      <xdr:row>1</xdr:row>
      <xdr:rowOff>4740</xdr:rowOff>
    </xdr:to>
    <xdr:grpSp>
      <xdr:nvGrpSpPr>
        <xdr:cNvPr id="10" name="Grupo 9"/>
        <xdr:cNvGrpSpPr/>
      </xdr:nvGrpSpPr>
      <xdr:grpSpPr>
        <a:xfrm>
          <a:off x="66675" y="0"/>
          <a:ext cx="595118" cy="166665"/>
          <a:chOff x="4808367" y="7020272"/>
          <a:chExt cx="600833" cy="180000"/>
        </a:xfrm>
      </xdr:grpSpPr>
      <xdr:sp macro="" textlink="">
        <xdr:nvSpPr>
          <xdr:cNvPr id="11" name="Rectângulo 10"/>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2" name="Rectângulo 11"/>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3" name="Rectângulo 12"/>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781050</xdr:colOff>
      <xdr:row>0</xdr:row>
      <xdr:rowOff>0</xdr:rowOff>
    </xdr:from>
    <xdr:to>
      <xdr:col>8</xdr:col>
      <xdr:colOff>11973</xdr:colOff>
      <xdr:row>1</xdr:row>
      <xdr:rowOff>8550</xdr:rowOff>
    </xdr:to>
    <xdr:grpSp>
      <xdr:nvGrpSpPr>
        <xdr:cNvPr id="2" name="Grupo 1"/>
        <xdr:cNvGrpSpPr/>
      </xdr:nvGrpSpPr>
      <xdr:grpSpPr>
        <a:xfrm>
          <a:off x="2371725" y="0"/>
          <a:ext cx="612048" cy="180000"/>
          <a:chOff x="4797152" y="7020272"/>
          <a:chExt cx="612048" cy="180000"/>
        </a:xfrm>
      </xdr:grpSpPr>
      <xdr:sp macro="" textlink="">
        <xdr:nvSpPr>
          <xdr:cNvPr id="3" name="Rectângulo 2"/>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20.xml><?xml version="1.0" encoding="utf-8"?>
<xdr:wsDr xmlns:xdr="http://schemas.openxmlformats.org/drawingml/2006/spreadsheetDrawing" xmlns:a="http://schemas.openxmlformats.org/drawingml/2006/main">
  <xdr:twoCellAnchor>
    <xdr:from>
      <xdr:col>11</xdr:col>
      <xdr:colOff>1476375</xdr:colOff>
      <xdr:row>0</xdr:row>
      <xdr:rowOff>0</xdr:rowOff>
    </xdr:from>
    <xdr:to>
      <xdr:col>13</xdr:col>
      <xdr:colOff>10283</xdr:colOff>
      <xdr:row>1</xdr:row>
      <xdr:rowOff>8550</xdr:rowOff>
    </xdr:to>
    <xdr:grpSp>
      <xdr:nvGrpSpPr>
        <xdr:cNvPr id="2" name="Grupo 1"/>
        <xdr:cNvGrpSpPr/>
      </xdr:nvGrpSpPr>
      <xdr:grpSpPr>
        <a:xfrm>
          <a:off x="5962650" y="0"/>
          <a:ext cx="600833" cy="180000"/>
          <a:chOff x="4808367" y="7020272"/>
          <a:chExt cx="600833" cy="180000"/>
        </a:xfrm>
      </xdr:grpSpPr>
      <xdr:sp macro="" textlink="">
        <xdr:nvSpPr>
          <xdr:cNvPr id="3" name="Rectângulo 2"/>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11</xdr:col>
      <xdr:colOff>19049</xdr:colOff>
      <xdr:row>41</xdr:row>
      <xdr:rowOff>85724</xdr:rowOff>
    </xdr:from>
    <xdr:to>
      <xdr:col>12</xdr:col>
      <xdr:colOff>143995</xdr:colOff>
      <xdr:row>47</xdr:row>
      <xdr:rowOff>65555</xdr:rowOff>
    </xdr:to>
    <xdr:graphicFrame macro="">
      <xdr:nvGraphicFramePr>
        <xdr:cNvPr id="7" name="Chart 24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19050</xdr:colOff>
      <xdr:row>47</xdr:row>
      <xdr:rowOff>123265</xdr:rowOff>
    </xdr:from>
    <xdr:to>
      <xdr:col>12</xdr:col>
      <xdr:colOff>123265</xdr:colOff>
      <xdr:row>64</xdr:row>
      <xdr:rowOff>133656</xdr:rowOff>
    </xdr:to>
    <xdr:graphicFrame macro="">
      <xdr:nvGraphicFramePr>
        <xdr:cNvPr id="8" name="Chart 24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47625</xdr:colOff>
      <xdr:row>4</xdr:row>
      <xdr:rowOff>152400</xdr:rowOff>
    </xdr:from>
    <xdr:to>
      <xdr:col>12</xdr:col>
      <xdr:colOff>114300</xdr:colOff>
      <xdr:row>27</xdr:row>
      <xdr:rowOff>114299</xdr:rowOff>
    </xdr:to>
    <xdr:graphicFrame macro="">
      <xdr:nvGraphicFramePr>
        <xdr:cNvPr id="9" name="Chart 24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0</xdr:colOff>
      <xdr:row>30</xdr:row>
      <xdr:rowOff>47625</xdr:rowOff>
    </xdr:from>
    <xdr:to>
      <xdr:col>13</xdr:col>
      <xdr:colOff>1</xdr:colOff>
      <xdr:row>38</xdr:row>
      <xdr:rowOff>83484</xdr:rowOff>
    </xdr:to>
    <xdr:graphicFrame macro="">
      <xdr:nvGraphicFramePr>
        <xdr:cNvPr id="14" name="Chart 18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1.xml><?xml version="1.0" encoding="utf-8"?>
<c:userShapes xmlns:c="http://schemas.openxmlformats.org/drawingml/2006/chart">
  <cdr:relSizeAnchor xmlns:cdr="http://schemas.openxmlformats.org/drawingml/2006/chartDrawing">
    <cdr:from>
      <cdr:x>0.79082</cdr:x>
      <cdr:y>0.20042</cdr:y>
    </cdr:from>
    <cdr:to>
      <cdr:x>0.79082</cdr:x>
      <cdr:y>0.20042</cdr:y>
    </cdr:to>
    <cdr:sp macro="" textlink="">
      <cdr:nvSpPr>
        <cdr:cNvPr id="2087940" name="Text Box 4"/>
        <cdr:cNvSpPr txBox="1">
          <a:spLocks xmlns:a="http://schemas.openxmlformats.org/drawingml/2006/main" noChangeArrowheads="1"/>
        </cdr:cNvSpPr>
      </cdr:nvSpPr>
      <cdr:spPr bwMode="auto">
        <a:xfrm xmlns:a="http://schemas.openxmlformats.org/drawingml/2006/main">
          <a:off x="2842096" y="40893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0.78401</cdr:x>
      <cdr:y>0.20042</cdr:y>
    </cdr:from>
    <cdr:to>
      <cdr:x>0.78401</cdr:x>
      <cdr:y>0.20042</cdr:y>
    </cdr:to>
    <cdr:sp macro="" textlink="">
      <cdr:nvSpPr>
        <cdr:cNvPr id="2087941" name="Text Box 5"/>
        <cdr:cNvSpPr txBox="1">
          <a:spLocks xmlns:a="http://schemas.openxmlformats.org/drawingml/2006/main" noChangeArrowheads="1"/>
        </cdr:cNvSpPr>
      </cdr:nvSpPr>
      <cdr:spPr bwMode="auto">
        <a:xfrm xmlns:a="http://schemas.openxmlformats.org/drawingml/2006/main">
          <a:off x="2817627" y="40893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dr:relSizeAnchor xmlns:cdr="http://schemas.openxmlformats.org/drawingml/2006/chartDrawing">
    <cdr:from>
      <cdr:x>0.79082</cdr:x>
      <cdr:y>0.20042</cdr:y>
    </cdr:from>
    <cdr:to>
      <cdr:x>0.79082</cdr:x>
      <cdr:y>0.20042</cdr:y>
    </cdr:to>
    <cdr:sp macro="" textlink="">
      <cdr:nvSpPr>
        <cdr:cNvPr id="2" name="Text Box 4"/>
        <cdr:cNvSpPr txBox="1">
          <a:spLocks xmlns:a="http://schemas.openxmlformats.org/drawingml/2006/main" noChangeArrowheads="1"/>
        </cdr:cNvSpPr>
      </cdr:nvSpPr>
      <cdr:spPr bwMode="auto">
        <a:xfrm xmlns:a="http://schemas.openxmlformats.org/drawingml/2006/main">
          <a:off x="2842096" y="40893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0.78401</cdr:x>
      <cdr:y>0.20042</cdr:y>
    </cdr:from>
    <cdr:to>
      <cdr:x>0.78401</cdr:x>
      <cdr:y>0.20042</cdr:y>
    </cdr:to>
    <cdr:sp macro="" textlink="">
      <cdr:nvSpPr>
        <cdr:cNvPr id="3" name="Text Box 5"/>
        <cdr:cNvSpPr txBox="1">
          <a:spLocks xmlns:a="http://schemas.openxmlformats.org/drawingml/2006/main" noChangeArrowheads="1"/>
        </cdr:cNvSpPr>
      </cdr:nvSpPr>
      <cdr:spPr bwMode="auto">
        <a:xfrm xmlns:a="http://schemas.openxmlformats.org/drawingml/2006/main">
          <a:off x="2817627" y="40893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userShapes>
</file>

<file path=xl/drawings/drawing22.xml><?xml version="1.0" encoding="utf-8"?>
<c:userShapes xmlns:c="http://schemas.openxmlformats.org/drawingml/2006/chart">
  <cdr:relSizeAnchor xmlns:cdr="http://schemas.openxmlformats.org/drawingml/2006/chartDrawing">
    <cdr:from>
      <cdr:x>0.77623</cdr:x>
      <cdr:y>0.16477</cdr:y>
    </cdr:from>
    <cdr:to>
      <cdr:x>0.77623</cdr:x>
      <cdr:y>0.16477</cdr:y>
    </cdr:to>
    <cdr:sp macro="" textlink="">
      <cdr:nvSpPr>
        <cdr:cNvPr id="2079751" name="Text Box 7"/>
        <cdr:cNvSpPr txBox="1">
          <a:spLocks xmlns:a="http://schemas.openxmlformats.org/drawingml/2006/main" noChangeArrowheads="1"/>
        </cdr:cNvSpPr>
      </cdr:nvSpPr>
      <cdr:spPr bwMode="auto">
        <a:xfrm xmlns:a="http://schemas.openxmlformats.org/drawingml/2006/main">
          <a:off x="2823161"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0.77039</cdr:x>
      <cdr:y>0.16477</cdr:y>
    </cdr:from>
    <cdr:to>
      <cdr:x>0.77039</cdr:x>
      <cdr:y>0.16477</cdr:y>
    </cdr:to>
    <cdr:sp macro="" textlink="">
      <cdr:nvSpPr>
        <cdr:cNvPr id="2079753" name="Text Box 9"/>
        <cdr:cNvSpPr txBox="1">
          <a:spLocks xmlns:a="http://schemas.openxmlformats.org/drawingml/2006/main" noChangeArrowheads="1"/>
        </cdr:cNvSpPr>
      </cdr:nvSpPr>
      <cdr:spPr bwMode="auto">
        <a:xfrm xmlns:a="http://schemas.openxmlformats.org/drawingml/2006/main">
          <a:off x="2803987"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dr:relSizeAnchor xmlns:cdr="http://schemas.openxmlformats.org/drawingml/2006/chartDrawing">
    <cdr:from>
      <cdr:x>0.77623</cdr:x>
      <cdr:y>0.16477</cdr:y>
    </cdr:from>
    <cdr:to>
      <cdr:x>0.77623</cdr:x>
      <cdr:y>0.16477</cdr:y>
    </cdr:to>
    <cdr:sp macro="" textlink="">
      <cdr:nvSpPr>
        <cdr:cNvPr id="2" name="Text Box 7"/>
        <cdr:cNvSpPr txBox="1">
          <a:spLocks xmlns:a="http://schemas.openxmlformats.org/drawingml/2006/main" noChangeArrowheads="1"/>
        </cdr:cNvSpPr>
      </cdr:nvSpPr>
      <cdr:spPr bwMode="auto">
        <a:xfrm xmlns:a="http://schemas.openxmlformats.org/drawingml/2006/main">
          <a:off x="2823161"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0.77039</cdr:x>
      <cdr:y>0.16477</cdr:y>
    </cdr:from>
    <cdr:to>
      <cdr:x>0.77039</cdr:x>
      <cdr:y>0.16477</cdr:y>
    </cdr:to>
    <cdr:sp macro="" textlink="">
      <cdr:nvSpPr>
        <cdr:cNvPr id="3" name="Text Box 9"/>
        <cdr:cNvSpPr txBox="1">
          <a:spLocks xmlns:a="http://schemas.openxmlformats.org/drawingml/2006/main" noChangeArrowheads="1"/>
        </cdr:cNvSpPr>
      </cdr:nvSpPr>
      <cdr:spPr bwMode="auto">
        <a:xfrm xmlns:a="http://schemas.openxmlformats.org/drawingml/2006/main">
          <a:off x="2803987"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userShapes>
</file>

<file path=xl/drawings/drawing23.xml><?xml version="1.0" encoding="utf-8"?>
<c:userShapes xmlns:c="http://schemas.openxmlformats.org/drawingml/2006/chart">
  <cdr:relSizeAnchor xmlns:cdr="http://schemas.openxmlformats.org/drawingml/2006/chartDrawing">
    <cdr:from>
      <cdr:x>0.77623</cdr:x>
      <cdr:y>0.16477</cdr:y>
    </cdr:from>
    <cdr:to>
      <cdr:x>0.77623</cdr:x>
      <cdr:y>0.16477</cdr:y>
    </cdr:to>
    <cdr:sp macro="" textlink="">
      <cdr:nvSpPr>
        <cdr:cNvPr id="2079751" name="Text Box 7"/>
        <cdr:cNvSpPr txBox="1">
          <a:spLocks xmlns:a="http://schemas.openxmlformats.org/drawingml/2006/main" noChangeArrowheads="1"/>
        </cdr:cNvSpPr>
      </cdr:nvSpPr>
      <cdr:spPr bwMode="auto">
        <a:xfrm xmlns:a="http://schemas.openxmlformats.org/drawingml/2006/main">
          <a:off x="2823161"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0.77039</cdr:x>
      <cdr:y>0.16477</cdr:y>
    </cdr:from>
    <cdr:to>
      <cdr:x>0.77039</cdr:x>
      <cdr:y>0.16477</cdr:y>
    </cdr:to>
    <cdr:sp macro="" textlink="">
      <cdr:nvSpPr>
        <cdr:cNvPr id="2079753" name="Text Box 9"/>
        <cdr:cNvSpPr txBox="1">
          <a:spLocks xmlns:a="http://schemas.openxmlformats.org/drawingml/2006/main" noChangeArrowheads="1"/>
        </cdr:cNvSpPr>
      </cdr:nvSpPr>
      <cdr:spPr bwMode="auto">
        <a:xfrm xmlns:a="http://schemas.openxmlformats.org/drawingml/2006/main">
          <a:off x="2803987"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userShapes>
</file>

<file path=xl/drawings/drawing24.xml><?xml version="1.0" encoding="utf-8"?>
<c:userShapes xmlns:c="http://schemas.openxmlformats.org/drawingml/2006/chart">
  <cdr:relSizeAnchor xmlns:cdr="http://schemas.openxmlformats.org/drawingml/2006/chartDrawing">
    <cdr:from>
      <cdr:x>0.09159</cdr:x>
      <cdr:y>0.04807</cdr:y>
    </cdr:from>
    <cdr:to>
      <cdr:x>0.09159</cdr:x>
      <cdr:y>0.04807</cdr:y>
    </cdr:to>
    <cdr:sp macro="" textlink="">
      <cdr:nvSpPr>
        <cdr:cNvPr id="1516545" name="Text Box 1"/>
        <cdr:cNvSpPr txBox="1">
          <a:spLocks xmlns:a="http://schemas.openxmlformats.org/drawingml/2006/main" noChangeArrowheads="1"/>
        </cdr:cNvSpPr>
      </cdr:nvSpPr>
      <cdr:spPr bwMode="auto">
        <a:xfrm xmlns:a="http://schemas.openxmlformats.org/drawingml/2006/main">
          <a:off x="788321" y="9842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a:lstStyle xmlns:a="http://schemas.openxmlformats.org/drawingml/2006/main"/>
        <a:p xmlns:a="http://schemas.openxmlformats.org/drawingml/2006/main">
          <a:endParaRPr lang="pt-PT"/>
        </a:p>
      </cdr:txBody>
    </cdr:sp>
  </cdr:relSizeAnchor>
  <cdr:relSizeAnchor xmlns:cdr="http://schemas.openxmlformats.org/drawingml/2006/chartDrawing">
    <cdr:from>
      <cdr:x>0.7937</cdr:x>
      <cdr:y>0.18349</cdr:y>
    </cdr:from>
    <cdr:to>
      <cdr:x>0.7937</cdr:x>
      <cdr:y>0.18349</cdr:y>
    </cdr:to>
    <cdr:sp macro="" textlink="">
      <cdr:nvSpPr>
        <cdr:cNvPr id="1516546" name="Text Box 2"/>
        <cdr:cNvSpPr txBox="1">
          <a:spLocks xmlns:a="http://schemas.openxmlformats.org/drawingml/2006/main" noChangeArrowheads="1"/>
        </cdr:cNvSpPr>
      </cdr:nvSpPr>
      <cdr:spPr bwMode="auto">
        <a:xfrm xmlns:a="http://schemas.openxmlformats.org/drawingml/2006/main">
          <a:off x="6807168" y="366697"/>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0.78678</cdr:x>
      <cdr:y>0.18349</cdr:y>
    </cdr:from>
    <cdr:to>
      <cdr:x>0.78678</cdr:x>
      <cdr:y>0.18349</cdr:y>
    </cdr:to>
    <cdr:sp macro="" textlink="">
      <cdr:nvSpPr>
        <cdr:cNvPr id="1516548" name="Text Box 4"/>
        <cdr:cNvSpPr txBox="1">
          <a:spLocks xmlns:a="http://schemas.openxmlformats.org/drawingml/2006/main" noChangeArrowheads="1"/>
        </cdr:cNvSpPr>
      </cdr:nvSpPr>
      <cdr:spPr bwMode="auto">
        <a:xfrm xmlns:a="http://schemas.openxmlformats.org/drawingml/2006/main">
          <a:off x="6747828" y="366697"/>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dr:relSizeAnchor xmlns:cdr="http://schemas.openxmlformats.org/drawingml/2006/chartDrawing">
    <cdr:from>
      <cdr:x>0.00868</cdr:x>
      <cdr:y>0.90589</cdr:y>
    </cdr:from>
    <cdr:to>
      <cdr:x>0.1167</cdr:x>
      <cdr:y>1</cdr:y>
    </cdr:to>
    <cdr:sp macro="" textlink="">
      <cdr:nvSpPr>
        <cdr:cNvPr id="8" name="Text Box 10"/>
        <cdr:cNvSpPr txBox="1">
          <a:spLocks xmlns:a="http://schemas.openxmlformats.org/drawingml/2006/main" noChangeArrowheads="1"/>
        </cdr:cNvSpPr>
      </cdr:nvSpPr>
      <cdr:spPr bwMode="auto">
        <a:xfrm xmlns:a="http://schemas.openxmlformats.org/drawingml/2006/main">
          <a:off x="54815" y="1203465"/>
          <a:ext cx="682174" cy="121700"/>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none" lIns="18288" tIns="18288" rIns="0" bIns="0" anchor="t" upright="1">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pt-PT" sz="700" b="0" i="0" u="none" strike="noStrike" baseline="0">
              <a:solidFill>
                <a:schemeClr val="accent1"/>
              </a:solidFill>
              <a:latin typeface="Arial"/>
              <a:cs typeface="Arial"/>
            </a:rPr>
            <a:t>fonte: II/MSESS.</a:t>
          </a:r>
        </a:p>
      </cdr:txBody>
    </cdr:sp>
  </cdr:relSizeAnchor>
  <cdr:relSizeAnchor xmlns:cdr="http://schemas.openxmlformats.org/drawingml/2006/chartDrawing">
    <cdr:from>
      <cdr:x>0.83718</cdr:x>
      <cdr:y>0.42508</cdr:y>
    </cdr:from>
    <cdr:to>
      <cdr:x>0.83718</cdr:x>
      <cdr:y>0.42508</cdr:y>
    </cdr:to>
    <cdr:sp macro="" textlink="">
      <cdr:nvSpPr>
        <cdr:cNvPr id="2098180" name="Text Box 4"/>
        <cdr:cNvSpPr txBox="1">
          <a:spLocks xmlns:a="http://schemas.openxmlformats.org/drawingml/2006/main" noChangeArrowheads="1"/>
        </cdr:cNvSpPr>
      </cdr:nvSpPr>
      <cdr:spPr bwMode="auto">
        <a:xfrm xmlns:a="http://schemas.openxmlformats.org/drawingml/2006/main">
          <a:off x="2028609" y="40955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0.83382</cdr:x>
      <cdr:y>0.42508</cdr:y>
    </cdr:from>
    <cdr:to>
      <cdr:x>0.83382</cdr:x>
      <cdr:y>0.42508</cdr:y>
    </cdr:to>
    <cdr:sp macro="" textlink="">
      <cdr:nvSpPr>
        <cdr:cNvPr id="2098181" name="Text Box 5"/>
        <cdr:cNvSpPr txBox="1">
          <a:spLocks xmlns:a="http://schemas.openxmlformats.org/drawingml/2006/main" noChangeArrowheads="1"/>
        </cdr:cNvSpPr>
      </cdr:nvSpPr>
      <cdr:spPr bwMode="auto">
        <a:xfrm xmlns:a="http://schemas.openxmlformats.org/drawingml/2006/main">
          <a:off x="2017570" y="40955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dr:relSizeAnchor xmlns:cdr="http://schemas.openxmlformats.org/drawingml/2006/chartDrawing">
    <cdr:from>
      <cdr:x>0.83718</cdr:x>
      <cdr:y>0.42508</cdr:y>
    </cdr:from>
    <cdr:to>
      <cdr:x>0.83718</cdr:x>
      <cdr:y>0.42508</cdr:y>
    </cdr:to>
    <cdr:sp macro="" textlink="">
      <cdr:nvSpPr>
        <cdr:cNvPr id="2" name="Text Box 4"/>
        <cdr:cNvSpPr txBox="1">
          <a:spLocks xmlns:a="http://schemas.openxmlformats.org/drawingml/2006/main" noChangeArrowheads="1"/>
        </cdr:cNvSpPr>
      </cdr:nvSpPr>
      <cdr:spPr bwMode="auto">
        <a:xfrm xmlns:a="http://schemas.openxmlformats.org/drawingml/2006/main">
          <a:off x="2028609" y="40955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0.83382</cdr:x>
      <cdr:y>0.42508</cdr:y>
    </cdr:from>
    <cdr:to>
      <cdr:x>0.83382</cdr:x>
      <cdr:y>0.42508</cdr:y>
    </cdr:to>
    <cdr:sp macro="" textlink="">
      <cdr:nvSpPr>
        <cdr:cNvPr id="3" name="Text Box 5"/>
        <cdr:cNvSpPr txBox="1">
          <a:spLocks xmlns:a="http://schemas.openxmlformats.org/drawingml/2006/main" noChangeArrowheads="1"/>
        </cdr:cNvSpPr>
      </cdr:nvSpPr>
      <cdr:spPr bwMode="auto">
        <a:xfrm xmlns:a="http://schemas.openxmlformats.org/drawingml/2006/main">
          <a:off x="2017570" y="40955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dr:relSizeAnchor xmlns:cdr="http://schemas.openxmlformats.org/drawingml/2006/chartDrawing">
    <cdr:from>
      <cdr:x>0.65921</cdr:x>
      <cdr:y>0.29605</cdr:y>
    </cdr:from>
    <cdr:to>
      <cdr:x>0.75264</cdr:x>
      <cdr:y>0.57605</cdr:y>
    </cdr:to>
    <cdr:sp macro="" textlink="">
      <cdr:nvSpPr>
        <cdr:cNvPr id="10" name="Text Box 5"/>
        <cdr:cNvSpPr txBox="1">
          <a:spLocks xmlns:a="http://schemas.openxmlformats.org/drawingml/2006/main" noChangeArrowheads="1"/>
        </cdr:cNvSpPr>
      </cdr:nvSpPr>
      <cdr:spPr bwMode="auto">
        <a:xfrm xmlns:a="http://schemas.openxmlformats.org/drawingml/2006/main">
          <a:off x="4162961" y="430774"/>
          <a:ext cx="590014" cy="407425"/>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18288" tIns="18288" rIns="18288" bIns="0" anchor="t" upright="1">
          <a:noAutofit/>
        </a:bodyPr>
        <a:lstStyle xmlns:a="http://schemas.openxmlformats.org/drawingml/2006/main">
          <a:lvl1pPr marL="0" indent="0">
            <a:defRPr sz="1100">
              <a:latin typeface="Franklin Gothic Book"/>
            </a:defRPr>
          </a:lvl1pPr>
          <a:lvl2pPr marL="457200" indent="0">
            <a:defRPr sz="1100">
              <a:latin typeface="Franklin Gothic Book"/>
            </a:defRPr>
          </a:lvl2pPr>
          <a:lvl3pPr marL="914400" indent="0">
            <a:defRPr sz="1100">
              <a:latin typeface="Franklin Gothic Book"/>
            </a:defRPr>
          </a:lvl3pPr>
          <a:lvl4pPr marL="1371600" indent="0">
            <a:defRPr sz="1100">
              <a:latin typeface="Franklin Gothic Book"/>
            </a:defRPr>
          </a:lvl4pPr>
          <a:lvl5pPr marL="1828800" indent="0">
            <a:defRPr sz="1100">
              <a:latin typeface="Franklin Gothic Book"/>
            </a:defRPr>
          </a:lvl5pPr>
          <a:lvl6pPr marL="2286000" indent="0">
            <a:defRPr sz="1100">
              <a:latin typeface="Franklin Gothic Book"/>
            </a:defRPr>
          </a:lvl6pPr>
          <a:lvl7pPr marL="2743200" indent="0">
            <a:defRPr sz="1100">
              <a:latin typeface="Franklin Gothic Book"/>
            </a:defRPr>
          </a:lvl7pPr>
          <a:lvl8pPr marL="3200400" indent="0">
            <a:defRPr sz="1100">
              <a:latin typeface="Franklin Gothic Book"/>
            </a:defRPr>
          </a:lvl8pPr>
          <a:lvl9pPr marL="3657600" indent="0">
            <a:defRPr sz="1100">
              <a:latin typeface="Franklin Gothic Book"/>
            </a:defRPr>
          </a:lvl9pPr>
        </a:lstStyle>
        <a:p xmlns:a="http://schemas.openxmlformats.org/drawingml/2006/main">
          <a:pPr algn="ctr" rtl="0">
            <a:defRPr sz="1000"/>
          </a:pPr>
          <a:r>
            <a:rPr lang="pt-PT" sz="700" b="1" i="0" u="none" strike="noStrike" baseline="0">
              <a:solidFill>
                <a:srgbClr val="525252"/>
              </a:solidFill>
              <a:latin typeface="Arial"/>
              <a:cs typeface="Arial"/>
            </a:rPr>
            <a:t>valor médio total </a:t>
          </a:r>
          <a:br>
            <a:rPr lang="pt-PT" sz="700" b="1" i="0" u="none" strike="noStrike" baseline="0">
              <a:solidFill>
                <a:srgbClr val="525252"/>
              </a:solidFill>
              <a:latin typeface="Arial"/>
              <a:cs typeface="Arial"/>
            </a:rPr>
          </a:br>
          <a:r>
            <a:rPr lang="pt-PT" sz="700" b="0" i="0" u="none" strike="noStrike" baseline="0">
              <a:solidFill>
                <a:srgbClr val="525252"/>
              </a:solidFill>
              <a:latin typeface="Arial"/>
              <a:cs typeface="Arial"/>
            </a:rPr>
            <a:t>(linha) </a:t>
          </a:r>
        </a:p>
      </cdr:txBody>
    </cdr:sp>
  </cdr:relSizeAnchor>
</c:userShapes>
</file>

<file path=xl/drawings/drawing25.xml><?xml version="1.0" encoding="utf-8"?>
<xdr:wsDr xmlns:xdr="http://schemas.openxmlformats.org/drawingml/2006/spreadsheetDrawing" xmlns:a="http://schemas.openxmlformats.org/drawingml/2006/main">
  <xdr:twoCellAnchor>
    <xdr:from>
      <xdr:col>1</xdr:col>
      <xdr:colOff>0</xdr:colOff>
      <xdr:row>0</xdr:row>
      <xdr:rowOff>7922</xdr:rowOff>
    </xdr:from>
    <xdr:to>
      <xdr:col>3</xdr:col>
      <xdr:colOff>346833</xdr:colOff>
      <xdr:row>1</xdr:row>
      <xdr:rowOff>13297</xdr:rowOff>
    </xdr:to>
    <xdr:grpSp>
      <xdr:nvGrpSpPr>
        <xdr:cNvPr id="2" name="Grupo 1"/>
        <xdr:cNvGrpSpPr/>
      </xdr:nvGrpSpPr>
      <xdr:grpSpPr>
        <a:xfrm>
          <a:off x="66675" y="7922"/>
          <a:ext cx="594483" cy="176825"/>
          <a:chOff x="4808367" y="7020272"/>
          <a:chExt cx="600833" cy="180000"/>
        </a:xfrm>
      </xdr:grpSpPr>
      <xdr:sp macro="" textlink="">
        <xdr:nvSpPr>
          <xdr:cNvPr id="3" name="Rectângulo 2"/>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26.xml><?xml version="1.0" encoding="utf-8"?>
<xdr:wsDr xmlns:xdr="http://schemas.openxmlformats.org/drawingml/2006/spreadsheetDrawing" xmlns:a="http://schemas.openxmlformats.org/drawingml/2006/main">
  <xdr:twoCellAnchor>
    <xdr:from>
      <xdr:col>8</xdr:col>
      <xdr:colOff>133350</xdr:colOff>
      <xdr:row>6</xdr:row>
      <xdr:rowOff>47625</xdr:rowOff>
    </xdr:from>
    <xdr:to>
      <xdr:col>8</xdr:col>
      <xdr:colOff>133350</xdr:colOff>
      <xdr:row>384</xdr:row>
      <xdr:rowOff>114300</xdr:rowOff>
    </xdr:to>
    <xdr:sp macro="" textlink="">
      <xdr:nvSpPr>
        <xdr:cNvPr id="2" name="Line 3"/>
        <xdr:cNvSpPr>
          <a:spLocks noChangeShapeType="1"/>
        </xdr:cNvSpPr>
      </xdr:nvSpPr>
      <xdr:spPr bwMode="auto">
        <a:xfrm>
          <a:off x="3781425" y="866775"/>
          <a:ext cx="0" cy="60245625"/>
        </a:xfrm>
        <a:prstGeom prst="line">
          <a:avLst/>
        </a:prstGeom>
        <a:noFill/>
        <a:ln w="9525">
          <a:noFill/>
          <a:round/>
          <a:headEnd/>
          <a:tailEnd/>
        </a:ln>
      </xdr:spPr>
    </xdr:sp>
    <xdr:clientData/>
  </xdr:twoCellAnchor>
  <xdr:twoCellAnchor>
    <xdr:from>
      <xdr:col>8</xdr:col>
      <xdr:colOff>38100</xdr:colOff>
      <xdr:row>8</xdr:row>
      <xdr:rowOff>0</xdr:rowOff>
    </xdr:from>
    <xdr:to>
      <xdr:col>8</xdr:col>
      <xdr:colOff>38100</xdr:colOff>
      <xdr:row>35</xdr:row>
      <xdr:rowOff>76200</xdr:rowOff>
    </xdr:to>
    <xdr:sp macro="" textlink="">
      <xdr:nvSpPr>
        <xdr:cNvPr id="3" name="Line 4"/>
        <xdr:cNvSpPr>
          <a:spLocks noChangeShapeType="1"/>
        </xdr:cNvSpPr>
      </xdr:nvSpPr>
      <xdr:spPr bwMode="auto">
        <a:xfrm>
          <a:off x="3686175" y="1038225"/>
          <a:ext cx="0" cy="4152900"/>
        </a:xfrm>
        <a:prstGeom prst="line">
          <a:avLst/>
        </a:prstGeom>
        <a:noFill/>
        <a:ln w="9525">
          <a:noFill/>
          <a:round/>
          <a:headEnd/>
          <a:tailEnd/>
        </a:ln>
      </xdr:spPr>
    </xdr:sp>
    <xdr:clientData/>
  </xdr:twoCellAnchor>
  <xdr:twoCellAnchor>
    <xdr:from>
      <xdr:col>7</xdr:col>
      <xdr:colOff>0</xdr:colOff>
      <xdr:row>13</xdr:row>
      <xdr:rowOff>95250</xdr:rowOff>
    </xdr:from>
    <xdr:to>
      <xdr:col>7</xdr:col>
      <xdr:colOff>0</xdr:colOff>
      <xdr:row>69</xdr:row>
      <xdr:rowOff>85725</xdr:rowOff>
    </xdr:to>
    <xdr:sp macro="" textlink="">
      <xdr:nvSpPr>
        <xdr:cNvPr id="4" name="Line 9"/>
        <xdr:cNvSpPr>
          <a:spLocks noChangeShapeType="1"/>
        </xdr:cNvSpPr>
      </xdr:nvSpPr>
      <xdr:spPr bwMode="auto">
        <a:xfrm>
          <a:off x="3333750" y="1981200"/>
          <a:ext cx="0" cy="8134350"/>
        </a:xfrm>
        <a:prstGeom prst="line">
          <a:avLst/>
        </a:prstGeom>
        <a:noFill/>
        <a:ln w="9525">
          <a:noFill/>
          <a:round/>
          <a:headEnd/>
          <a:tailEnd/>
        </a:ln>
      </xdr:spPr>
    </xdr:sp>
    <xdr:clientData/>
  </xdr:twoCellAnchor>
  <xdr:twoCellAnchor>
    <xdr:from>
      <xdr:col>15</xdr:col>
      <xdr:colOff>190500</xdr:colOff>
      <xdr:row>0</xdr:row>
      <xdr:rowOff>0</xdr:rowOff>
    </xdr:from>
    <xdr:to>
      <xdr:col>18</xdr:col>
      <xdr:colOff>11973</xdr:colOff>
      <xdr:row>1</xdr:row>
      <xdr:rowOff>8550</xdr:rowOff>
    </xdr:to>
    <xdr:grpSp>
      <xdr:nvGrpSpPr>
        <xdr:cNvPr id="5" name="Grupo 4"/>
        <xdr:cNvGrpSpPr/>
      </xdr:nvGrpSpPr>
      <xdr:grpSpPr>
        <a:xfrm>
          <a:off x="6038850" y="0"/>
          <a:ext cx="612048" cy="180000"/>
          <a:chOff x="4797152" y="7020272"/>
          <a:chExt cx="612048" cy="180000"/>
        </a:xfrm>
      </xdr:grpSpPr>
      <xdr:sp macro="" textlink="">
        <xdr:nvSpPr>
          <xdr:cNvPr id="6" name="Rectângulo 5"/>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7" name="Rectângulo 6"/>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8" name="Rectângulo 7"/>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8</xdr:col>
      <xdr:colOff>133350</xdr:colOff>
      <xdr:row>6</xdr:row>
      <xdr:rowOff>47625</xdr:rowOff>
    </xdr:from>
    <xdr:to>
      <xdr:col>8</xdr:col>
      <xdr:colOff>133350</xdr:colOff>
      <xdr:row>384</xdr:row>
      <xdr:rowOff>114300</xdr:rowOff>
    </xdr:to>
    <xdr:sp macro="" textlink="">
      <xdr:nvSpPr>
        <xdr:cNvPr id="9" name="Line 3"/>
        <xdr:cNvSpPr>
          <a:spLocks noChangeShapeType="1"/>
        </xdr:cNvSpPr>
      </xdr:nvSpPr>
      <xdr:spPr bwMode="auto">
        <a:xfrm>
          <a:off x="3781425" y="866775"/>
          <a:ext cx="0" cy="60245625"/>
        </a:xfrm>
        <a:prstGeom prst="line">
          <a:avLst/>
        </a:prstGeom>
        <a:noFill/>
        <a:ln w="9525">
          <a:noFill/>
          <a:round/>
          <a:headEnd/>
          <a:tailEnd/>
        </a:ln>
      </xdr:spPr>
    </xdr:sp>
    <xdr:clientData/>
  </xdr:twoCellAnchor>
  <xdr:twoCellAnchor>
    <xdr:from>
      <xdr:col>8</xdr:col>
      <xdr:colOff>38100</xdr:colOff>
      <xdr:row>8</xdr:row>
      <xdr:rowOff>0</xdr:rowOff>
    </xdr:from>
    <xdr:to>
      <xdr:col>8</xdr:col>
      <xdr:colOff>38100</xdr:colOff>
      <xdr:row>35</xdr:row>
      <xdr:rowOff>76200</xdr:rowOff>
    </xdr:to>
    <xdr:sp macro="" textlink="">
      <xdr:nvSpPr>
        <xdr:cNvPr id="10" name="Line 4"/>
        <xdr:cNvSpPr>
          <a:spLocks noChangeShapeType="1"/>
        </xdr:cNvSpPr>
      </xdr:nvSpPr>
      <xdr:spPr bwMode="auto">
        <a:xfrm>
          <a:off x="3686175" y="1038225"/>
          <a:ext cx="0" cy="4152900"/>
        </a:xfrm>
        <a:prstGeom prst="line">
          <a:avLst/>
        </a:prstGeom>
        <a:noFill/>
        <a:ln w="9525">
          <a:noFill/>
          <a:round/>
          <a:headEnd/>
          <a:tailEnd/>
        </a:ln>
      </xdr:spPr>
    </xdr:sp>
    <xdr:clientData/>
  </xdr:twoCellAnchor>
  <xdr:twoCellAnchor>
    <xdr:from>
      <xdr:col>7</xdr:col>
      <xdr:colOff>0</xdr:colOff>
      <xdr:row>13</xdr:row>
      <xdr:rowOff>95250</xdr:rowOff>
    </xdr:from>
    <xdr:to>
      <xdr:col>7</xdr:col>
      <xdr:colOff>0</xdr:colOff>
      <xdr:row>69</xdr:row>
      <xdr:rowOff>85725</xdr:rowOff>
    </xdr:to>
    <xdr:sp macro="" textlink="">
      <xdr:nvSpPr>
        <xdr:cNvPr id="11" name="Line 9"/>
        <xdr:cNvSpPr>
          <a:spLocks noChangeShapeType="1"/>
        </xdr:cNvSpPr>
      </xdr:nvSpPr>
      <xdr:spPr bwMode="auto">
        <a:xfrm>
          <a:off x="3333750" y="1981200"/>
          <a:ext cx="0" cy="8134350"/>
        </a:xfrm>
        <a:prstGeom prst="line">
          <a:avLst/>
        </a:prstGeom>
        <a:noFill/>
        <a:ln w="9525">
          <a:noFill/>
          <a:round/>
          <a:headEnd/>
          <a:tailEnd/>
        </a:ln>
      </xdr:spPr>
    </xdr:sp>
    <xdr:clientData/>
  </xdr:twoCellAnchor>
  <xdr:twoCellAnchor>
    <xdr:from>
      <xdr:col>15</xdr:col>
      <xdr:colOff>190500</xdr:colOff>
      <xdr:row>0</xdr:row>
      <xdr:rowOff>0</xdr:rowOff>
    </xdr:from>
    <xdr:to>
      <xdr:col>18</xdr:col>
      <xdr:colOff>11973</xdr:colOff>
      <xdr:row>1</xdr:row>
      <xdr:rowOff>8550</xdr:rowOff>
    </xdr:to>
    <xdr:grpSp>
      <xdr:nvGrpSpPr>
        <xdr:cNvPr id="12" name="Grupo 11"/>
        <xdr:cNvGrpSpPr/>
      </xdr:nvGrpSpPr>
      <xdr:grpSpPr>
        <a:xfrm>
          <a:off x="6038850" y="0"/>
          <a:ext cx="612048" cy="180000"/>
          <a:chOff x="4797152" y="7020272"/>
          <a:chExt cx="612048" cy="180000"/>
        </a:xfrm>
      </xdr:grpSpPr>
      <xdr:sp macro="" textlink="">
        <xdr:nvSpPr>
          <xdr:cNvPr id="13" name="Rectângulo 12"/>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4" name="Rectângulo 13"/>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5" name="Rectângulo 1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8</xdr:col>
      <xdr:colOff>38100</xdr:colOff>
      <xdr:row>8</xdr:row>
      <xdr:rowOff>0</xdr:rowOff>
    </xdr:from>
    <xdr:to>
      <xdr:col>8</xdr:col>
      <xdr:colOff>38100</xdr:colOff>
      <xdr:row>35</xdr:row>
      <xdr:rowOff>76200</xdr:rowOff>
    </xdr:to>
    <xdr:sp macro="" textlink="">
      <xdr:nvSpPr>
        <xdr:cNvPr id="16" name="Line 4"/>
        <xdr:cNvSpPr>
          <a:spLocks noChangeShapeType="1"/>
        </xdr:cNvSpPr>
      </xdr:nvSpPr>
      <xdr:spPr bwMode="auto">
        <a:xfrm>
          <a:off x="3686175" y="1038225"/>
          <a:ext cx="0" cy="4152900"/>
        </a:xfrm>
        <a:prstGeom prst="line">
          <a:avLst/>
        </a:prstGeom>
        <a:noFill/>
        <a:ln w="9525">
          <a:noFill/>
          <a:round/>
          <a:headEnd/>
          <a:tailEnd/>
        </a:ln>
      </xdr:spPr>
    </xdr:sp>
    <xdr:clientData/>
  </xdr:twoCellAnchor>
  <xdr:twoCellAnchor>
    <xdr:from>
      <xdr:col>7</xdr:col>
      <xdr:colOff>0</xdr:colOff>
      <xdr:row>13</xdr:row>
      <xdr:rowOff>95250</xdr:rowOff>
    </xdr:from>
    <xdr:to>
      <xdr:col>7</xdr:col>
      <xdr:colOff>0</xdr:colOff>
      <xdr:row>69</xdr:row>
      <xdr:rowOff>85725</xdr:rowOff>
    </xdr:to>
    <xdr:sp macro="" textlink="">
      <xdr:nvSpPr>
        <xdr:cNvPr id="17" name="Line 9"/>
        <xdr:cNvSpPr>
          <a:spLocks noChangeShapeType="1"/>
        </xdr:cNvSpPr>
      </xdr:nvSpPr>
      <xdr:spPr bwMode="auto">
        <a:xfrm>
          <a:off x="3333750" y="1981200"/>
          <a:ext cx="0" cy="8134350"/>
        </a:xfrm>
        <a:prstGeom prst="line">
          <a:avLst/>
        </a:prstGeom>
        <a:noFill/>
        <a:ln w="9525">
          <a:noFill/>
          <a:round/>
          <a:headEnd/>
          <a:tailEnd/>
        </a:ln>
      </xdr:spPr>
    </xdr:sp>
    <xdr:clientData/>
  </xdr:twoCellAnchor>
  <xdr:twoCellAnchor>
    <xdr:from>
      <xdr:col>15</xdr:col>
      <xdr:colOff>190500</xdr:colOff>
      <xdr:row>0</xdr:row>
      <xdr:rowOff>0</xdr:rowOff>
    </xdr:from>
    <xdr:to>
      <xdr:col>18</xdr:col>
      <xdr:colOff>11973</xdr:colOff>
      <xdr:row>1</xdr:row>
      <xdr:rowOff>8550</xdr:rowOff>
    </xdr:to>
    <xdr:grpSp>
      <xdr:nvGrpSpPr>
        <xdr:cNvPr id="18" name="Grupo 17"/>
        <xdr:cNvGrpSpPr/>
      </xdr:nvGrpSpPr>
      <xdr:grpSpPr>
        <a:xfrm>
          <a:off x="6038850" y="0"/>
          <a:ext cx="612048" cy="180000"/>
          <a:chOff x="4797152" y="7020272"/>
          <a:chExt cx="612048" cy="180000"/>
        </a:xfrm>
      </xdr:grpSpPr>
      <xdr:sp macro="" textlink="">
        <xdr:nvSpPr>
          <xdr:cNvPr id="19" name="Rectângulo 18"/>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0" name="Rectângulo 19"/>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1" name="Rectângulo 20"/>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7</xdr:col>
      <xdr:colOff>0</xdr:colOff>
      <xdr:row>35</xdr:row>
      <xdr:rowOff>0</xdr:rowOff>
    </xdr:from>
    <xdr:to>
      <xdr:col>16</xdr:col>
      <xdr:colOff>304800</xdr:colOff>
      <xdr:row>48</xdr:row>
      <xdr:rowOff>0</xdr:rowOff>
    </xdr:to>
    <xdr:graphicFrame macro="">
      <xdr:nvGraphicFramePr>
        <xdr:cNvPr id="22"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123825</xdr:colOff>
      <xdr:row>14</xdr:row>
      <xdr:rowOff>0</xdr:rowOff>
    </xdr:from>
    <xdr:to>
      <xdr:col>6</xdr:col>
      <xdr:colOff>266700</xdr:colOff>
      <xdr:row>27</xdr:row>
      <xdr:rowOff>38100</xdr:rowOff>
    </xdr:to>
    <xdr:graphicFrame macro="">
      <xdr:nvGraphicFramePr>
        <xdr:cNvPr id="2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0</xdr:colOff>
      <xdr:row>56</xdr:row>
      <xdr:rowOff>19202</xdr:rowOff>
    </xdr:from>
    <xdr:to>
      <xdr:col>16</xdr:col>
      <xdr:colOff>304800</xdr:colOff>
      <xdr:row>68</xdr:row>
      <xdr:rowOff>114452</xdr:rowOff>
    </xdr:to>
    <xdr:graphicFrame macro="">
      <xdr:nvGraphicFramePr>
        <xdr:cNvPr id="24"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0</xdr:colOff>
      <xdr:row>14</xdr:row>
      <xdr:rowOff>19050</xdr:rowOff>
    </xdr:from>
    <xdr:to>
      <xdr:col>17</xdr:col>
      <xdr:colOff>19050</xdr:colOff>
      <xdr:row>27</xdr:row>
      <xdr:rowOff>57150</xdr:rowOff>
    </xdr:to>
    <xdr:graphicFrame macro="">
      <xdr:nvGraphicFramePr>
        <xdr:cNvPr id="25"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76200</xdr:colOff>
      <xdr:row>56</xdr:row>
      <xdr:rowOff>19202</xdr:rowOff>
    </xdr:from>
    <xdr:to>
      <xdr:col>6</xdr:col>
      <xdr:colOff>266700</xdr:colOff>
      <xdr:row>68</xdr:row>
      <xdr:rowOff>104927</xdr:rowOff>
    </xdr:to>
    <xdr:graphicFrame macro="">
      <xdr:nvGraphicFramePr>
        <xdr:cNvPr id="26"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95250</xdr:colOff>
      <xdr:row>35</xdr:row>
      <xdr:rowOff>0</xdr:rowOff>
    </xdr:from>
    <xdr:to>
      <xdr:col>6</xdr:col>
      <xdr:colOff>266700</xdr:colOff>
      <xdr:row>48</xdr:row>
      <xdr:rowOff>0</xdr:rowOff>
    </xdr:to>
    <xdr:graphicFrame macro="">
      <xdr:nvGraphicFramePr>
        <xdr:cNvPr id="27"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27.xml><?xml version="1.0" encoding="utf-8"?>
<c:userShapes xmlns:c="http://schemas.openxmlformats.org/drawingml/2006/chart">
  <cdr:relSizeAnchor xmlns:cdr="http://schemas.openxmlformats.org/drawingml/2006/chartDrawing">
    <cdr:from>
      <cdr:x>0.49032</cdr:x>
      <cdr:y>0.29435</cdr:y>
    </cdr:from>
    <cdr:to>
      <cdr:x>0.94552</cdr:x>
      <cdr:y>0.52526</cdr:y>
    </cdr:to>
    <cdr:sp macro="" textlink="">
      <cdr:nvSpPr>
        <cdr:cNvPr id="1890305" name="Text Box 1"/>
        <cdr:cNvSpPr txBox="1">
          <a:spLocks xmlns:a="http://schemas.openxmlformats.org/drawingml/2006/main" noChangeArrowheads="1"/>
        </cdr:cNvSpPr>
      </cdr:nvSpPr>
      <cdr:spPr bwMode="auto">
        <a:xfrm xmlns:a="http://schemas.openxmlformats.org/drawingml/2006/main">
          <a:off x="1536517" y="510276"/>
          <a:ext cx="1426471" cy="400294"/>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700" b="0" i="0" u="none" strike="noStrike" baseline="0">
              <a:solidFill>
                <a:schemeClr val="tx2"/>
              </a:solidFill>
              <a:latin typeface="Arial"/>
              <a:cs typeface="Arial"/>
            </a:rPr>
            <a:t>…perspetivas de evolução do desemprego nos próximos 12 meses (mm3m )</a:t>
          </a:r>
        </a:p>
      </cdr:txBody>
    </cdr:sp>
  </cdr:relSizeAnchor>
  <cdr:relSizeAnchor xmlns:cdr="http://schemas.openxmlformats.org/drawingml/2006/chartDrawing">
    <cdr:from>
      <cdr:x>0.32418</cdr:x>
      <cdr:y>0.59028</cdr:y>
    </cdr:from>
    <cdr:to>
      <cdr:x>0.57761</cdr:x>
      <cdr:y>0.7881</cdr:y>
    </cdr:to>
    <cdr:sp macro="" textlink="">
      <cdr:nvSpPr>
        <cdr:cNvPr id="1890306" name="Text Box 2"/>
        <cdr:cNvSpPr txBox="1">
          <a:spLocks xmlns:a="http://schemas.openxmlformats.org/drawingml/2006/main" noChangeArrowheads="1"/>
        </cdr:cNvSpPr>
      </cdr:nvSpPr>
      <cdr:spPr bwMode="auto">
        <a:xfrm xmlns:a="http://schemas.openxmlformats.org/drawingml/2006/main">
          <a:off x="1015901" y="1023281"/>
          <a:ext cx="794180" cy="342931"/>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700" b="0" i="0" u="none" strike="noStrike" baseline="0">
              <a:solidFill>
                <a:schemeClr val="tx2"/>
              </a:solidFill>
              <a:latin typeface="Arial"/>
              <a:cs typeface="Arial"/>
            </a:rPr>
            <a:t>…indicador de confiança (mm3m)</a:t>
          </a:r>
        </a:p>
      </cdr:txBody>
    </cdr:sp>
  </cdr:relSizeAnchor>
  <cdr:relSizeAnchor xmlns:cdr="http://schemas.openxmlformats.org/drawingml/2006/chartDrawing">
    <cdr:from>
      <cdr:x>0.0157</cdr:x>
      <cdr:y>0.92713</cdr:y>
    </cdr:from>
    <cdr:to>
      <cdr:x>0.98503</cdr:x>
      <cdr:y>0.99827</cdr:y>
    </cdr:to>
    <cdr:sp macro="" textlink="">
      <cdr:nvSpPr>
        <cdr:cNvPr id="1890307" name="Text Box 3"/>
        <cdr:cNvSpPr txBox="1">
          <a:spLocks xmlns:a="http://schemas.openxmlformats.org/drawingml/2006/main" noChangeArrowheads="1"/>
        </cdr:cNvSpPr>
      </cdr:nvSpPr>
      <cdr:spPr bwMode="auto">
        <a:xfrm xmlns:a="http://schemas.openxmlformats.org/drawingml/2006/main">
          <a:off x="49199" y="1607231"/>
          <a:ext cx="3037614" cy="123324"/>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INE: ICIT, ICCOP, ICC e ICS.    </a:t>
          </a:r>
        </a:p>
      </cdr:txBody>
    </cdr:sp>
  </cdr:relSizeAnchor>
</c:userShapes>
</file>

<file path=xl/drawings/drawing28.xml><?xml version="1.0" encoding="utf-8"?>
<c:userShapes xmlns:c="http://schemas.openxmlformats.org/drawingml/2006/chart">
  <cdr:relSizeAnchor xmlns:cdr="http://schemas.openxmlformats.org/drawingml/2006/chartDrawing">
    <cdr:from>
      <cdr:x>0.01643</cdr:x>
      <cdr:y>0.9159</cdr:y>
    </cdr:from>
    <cdr:to>
      <cdr:x>0.98503</cdr:x>
      <cdr:y>0.98554</cdr:y>
    </cdr:to>
    <cdr:sp macro="" textlink="">
      <cdr:nvSpPr>
        <cdr:cNvPr id="1892353" name="Text Box 1"/>
        <cdr:cNvSpPr txBox="1">
          <a:spLocks xmlns:a="http://schemas.openxmlformats.org/drawingml/2006/main" noChangeArrowheads="1"/>
        </cdr:cNvSpPr>
      </cdr:nvSpPr>
      <cdr:spPr bwMode="auto">
        <a:xfrm xmlns:a="http://schemas.openxmlformats.org/drawingml/2006/main">
          <a:off x="51487" y="1550869"/>
          <a:ext cx="3035326" cy="120478"/>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IEFP, Informação Mensal. </a:t>
          </a:r>
        </a:p>
      </cdr:txBody>
    </cdr:sp>
  </cdr:relSizeAnchor>
  <cdr:relSizeAnchor xmlns:cdr="http://schemas.openxmlformats.org/drawingml/2006/chartDrawing">
    <cdr:from>
      <cdr:x>0.01497</cdr:x>
      <cdr:y>0.07044</cdr:y>
    </cdr:from>
    <cdr:to>
      <cdr:x>0.13002</cdr:x>
      <cdr:y>0.13348</cdr:y>
    </cdr:to>
    <cdr:sp macro="" textlink="">
      <cdr:nvSpPr>
        <cdr:cNvPr id="1892354" name="Text Box 2"/>
        <cdr:cNvSpPr txBox="1">
          <a:spLocks xmlns:a="http://schemas.openxmlformats.org/drawingml/2006/main" noChangeArrowheads="1"/>
        </cdr:cNvSpPr>
      </cdr:nvSpPr>
      <cdr:spPr bwMode="auto">
        <a:xfrm xmlns:a="http://schemas.openxmlformats.org/drawingml/2006/main">
          <a:off x="46912" y="119420"/>
          <a:ext cx="360548" cy="106889"/>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none" lIns="18288" tIns="18288" rIns="0" bIns="0" anchor="t" upright="1">
          <a:spAutoFit/>
        </a:bodyPr>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(milhares</a:t>
          </a:r>
          <a:r>
            <a:rPr lang="pt-PT" sz="600" b="0" i="0" u="none" strike="noStrike" baseline="0">
              <a:solidFill>
                <a:srgbClr val="008000"/>
              </a:solidFill>
              <a:latin typeface="Arial"/>
              <a:cs typeface="Arial"/>
            </a:rPr>
            <a:t>)</a:t>
          </a:r>
        </a:p>
      </cdr:txBody>
    </cdr:sp>
  </cdr:relSizeAnchor>
</c:userShapes>
</file>

<file path=xl/drawings/drawing29.xml><?xml version="1.0" encoding="utf-8"?>
<c:userShapes xmlns:c="http://schemas.openxmlformats.org/drawingml/2006/chart">
  <cdr:relSizeAnchor xmlns:cdr="http://schemas.openxmlformats.org/drawingml/2006/chartDrawing">
    <cdr:from>
      <cdr:x>0.01484</cdr:x>
      <cdr:y>0.93011</cdr:y>
    </cdr:from>
    <cdr:to>
      <cdr:x>0.4139</cdr:x>
      <cdr:y>1</cdr:y>
    </cdr:to>
    <cdr:sp macro="" textlink="">
      <cdr:nvSpPr>
        <cdr:cNvPr id="1889282" name="Text Box 2"/>
        <cdr:cNvSpPr txBox="1">
          <a:spLocks xmlns:a="http://schemas.openxmlformats.org/drawingml/2006/main" noChangeArrowheads="1"/>
        </cdr:cNvSpPr>
      </cdr:nvSpPr>
      <cdr:spPr bwMode="auto">
        <a:xfrm xmlns:a="http://schemas.openxmlformats.org/drawingml/2006/main">
          <a:off x="46788" y="1647825"/>
          <a:ext cx="1258137" cy="123825"/>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INE: ICIT, ICCOP, ICC e ICS</a:t>
          </a:r>
          <a:r>
            <a:rPr lang="pt-PT" sz="600" b="0" i="0" u="none" strike="noStrike" baseline="0">
              <a:solidFill>
                <a:srgbClr val="008000"/>
              </a:solidFill>
              <a:latin typeface="Arial"/>
              <a:cs typeface="Arial"/>
            </a:rPr>
            <a:t>.    </a:t>
          </a:r>
        </a:p>
      </cdr:txBody>
    </cdr:sp>
  </cdr:relSizeAnchor>
  <cdr:relSizeAnchor xmlns:cdr="http://schemas.openxmlformats.org/drawingml/2006/chartDrawing">
    <cdr:from>
      <cdr:x>0.47741</cdr:x>
      <cdr:y>0.38979</cdr:y>
    </cdr:from>
    <cdr:to>
      <cdr:x>0.52711</cdr:x>
      <cdr:y>0.41667</cdr:y>
    </cdr:to>
    <cdr:sp macro="" textlink="">
      <cdr:nvSpPr>
        <cdr:cNvPr id="4" name="Conexão recta unidireccional 3"/>
        <cdr:cNvSpPr/>
      </cdr:nvSpPr>
      <cdr:spPr>
        <a:xfrm xmlns:a="http://schemas.openxmlformats.org/drawingml/2006/main">
          <a:off x="1509713" y="690563"/>
          <a:ext cx="157162" cy="47625"/>
        </a:xfrm>
        <a:prstGeom xmlns:a="http://schemas.openxmlformats.org/drawingml/2006/main" prst="straightConnector1">
          <a:avLst/>
        </a:prstGeom>
        <a:ln xmlns:a="http://schemas.openxmlformats.org/drawingml/2006/main">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pt-PT"/>
        </a:p>
      </cdr:txBody>
    </cdr:sp>
  </cdr:relSizeAnchor>
</c:userShapes>
</file>

<file path=xl/drawings/drawing3.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240573</xdr:colOff>
      <xdr:row>1</xdr:row>
      <xdr:rowOff>8550</xdr:rowOff>
    </xdr:to>
    <xdr:grpSp>
      <xdr:nvGrpSpPr>
        <xdr:cNvPr id="2" name="Grupo 1"/>
        <xdr:cNvGrpSpPr/>
      </xdr:nvGrpSpPr>
      <xdr:grpSpPr>
        <a:xfrm>
          <a:off x="66675" y="0"/>
          <a:ext cx="612048" cy="180000"/>
          <a:chOff x="4797152" y="7020272"/>
          <a:chExt cx="612048" cy="180000"/>
        </a:xfrm>
      </xdr:grpSpPr>
      <xdr:sp macro="" textlink="">
        <xdr:nvSpPr>
          <xdr:cNvPr id="3" name="Rectângulo 2"/>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30.xml><?xml version="1.0" encoding="utf-8"?>
<c:userShapes xmlns:c="http://schemas.openxmlformats.org/drawingml/2006/chart">
  <cdr:relSizeAnchor xmlns:cdr="http://schemas.openxmlformats.org/drawingml/2006/chartDrawing">
    <cdr:from>
      <cdr:x>0.01479</cdr:x>
      <cdr:y>0.91736</cdr:y>
    </cdr:from>
    <cdr:to>
      <cdr:x>0.94979</cdr:x>
      <cdr:y>0.98886</cdr:y>
    </cdr:to>
    <cdr:sp macro="" textlink="">
      <cdr:nvSpPr>
        <cdr:cNvPr id="1891329" name="Text Box 1"/>
        <cdr:cNvSpPr txBox="1">
          <a:spLocks xmlns:a="http://schemas.openxmlformats.org/drawingml/2006/main" noChangeArrowheads="1"/>
        </cdr:cNvSpPr>
      </cdr:nvSpPr>
      <cdr:spPr bwMode="auto">
        <a:xfrm xmlns:a="http://schemas.openxmlformats.org/drawingml/2006/main">
          <a:off x="47757" y="1546599"/>
          <a:ext cx="3019091" cy="120543"/>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IEFP, Informação Mensal. </a:t>
          </a:r>
        </a:p>
      </cdr:txBody>
    </cdr:sp>
  </cdr:relSizeAnchor>
  <cdr:relSizeAnchor xmlns:cdr="http://schemas.openxmlformats.org/drawingml/2006/chartDrawing">
    <cdr:from>
      <cdr:x>0.01479</cdr:x>
      <cdr:y>0.06599</cdr:y>
    </cdr:from>
    <cdr:to>
      <cdr:x>0.12645</cdr:x>
      <cdr:y>0.12939</cdr:y>
    </cdr:to>
    <cdr:sp macro="" textlink="">
      <cdr:nvSpPr>
        <cdr:cNvPr id="1891330" name="Text Box 2"/>
        <cdr:cNvSpPr txBox="1">
          <a:spLocks xmlns:a="http://schemas.openxmlformats.org/drawingml/2006/main" noChangeArrowheads="1"/>
        </cdr:cNvSpPr>
      </cdr:nvSpPr>
      <cdr:spPr bwMode="auto">
        <a:xfrm xmlns:a="http://schemas.openxmlformats.org/drawingml/2006/main">
          <a:off x="47757" y="111250"/>
          <a:ext cx="360548" cy="106889"/>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none" lIns="18288" tIns="18288" rIns="0" bIns="0" anchor="t" upright="1">
          <a:spAutoFit/>
        </a:bodyPr>
        <a:lstStyle xmlns:a="http://schemas.openxmlformats.org/drawingml/2006/main"/>
        <a:p xmlns:a="http://schemas.openxmlformats.org/drawingml/2006/main">
          <a:pPr algn="l" rtl="0">
            <a:defRPr sz="1000"/>
          </a:pPr>
          <a:r>
            <a:rPr lang="pt-PT" sz="600" b="0" i="0" u="none" strike="noStrike" baseline="0">
              <a:solidFill>
                <a:srgbClr val="008000"/>
              </a:solidFill>
              <a:latin typeface="Arial"/>
              <a:cs typeface="Arial"/>
            </a:rPr>
            <a:t>(</a:t>
          </a:r>
          <a:r>
            <a:rPr lang="pt-PT" sz="600" b="0" i="0" u="none" strike="noStrike" baseline="0">
              <a:solidFill>
                <a:schemeClr val="tx2"/>
              </a:solidFill>
              <a:latin typeface="Arial"/>
              <a:cs typeface="Arial"/>
            </a:rPr>
            <a:t>milhares</a:t>
          </a:r>
          <a:r>
            <a:rPr lang="pt-PT" sz="600" b="0" i="0" u="none" strike="noStrike" baseline="0">
              <a:solidFill>
                <a:srgbClr val="008000"/>
              </a:solidFill>
              <a:latin typeface="Arial"/>
              <a:cs typeface="Arial"/>
            </a:rPr>
            <a:t>)</a:t>
          </a:r>
        </a:p>
      </cdr:txBody>
    </cdr:sp>
  </cdr:relSizeAnchor>
  <cdr:relSizeAnchor xmlns:cdr="http://schemas.openxmlformats.org/drawingml/2006/chartDrawing">
    <cdr:from>
      <cdr:x>0.89941</cdr:x>
      <cdr:y>0.06622</cdr:y>
    </cdr:from>
    <cdr:to>
      <cdr:x>0.95401</cdr:x>
      <cdr:y>0.15254</cdr:y>
    </cdr:to>
    <cdr:sp macro="" textlink="">
      <cdr:nvSpPr>
        <cdr:cNvPr id="1891331" name="Text Box 3"/>
        <cdr:cNvSpPr txBox="1">
          <a:spLocks xmlns:a="http://schemas.openxmlformats.org/drawingml/2006/main" noChangeArrowheads="1"/>
        </cdr:cNvSpPr>
      </cdr:nvSpPr>
      <cdr:spPr bwMode="auto">
        <a:xfrm xmlns:a="http://schemas.openxmlformats.org/drawingml/2006/main">
          <a:off x="2895599" y="111641"/>
          <a:ext cx="175787" cy="145534"/>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18288" tIns="18288" rIns="0" bIns="0" anchor="t" upright="1">
          <a:noAutofit/>
        </a:bodyPr>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a:t>
          </a:r>
        </a:p>
      </cdr:txBody>
    </cdr:sp>
  </cdr:relSizeAnchor>
</c:userShapes>
</file>

<file path=xl/drawings/drawing31.xml><?xml version="1.0" encoding="utf-8"?>
<c:userShapes xmlns:c="http://schemas.openxmlformats.org/drawingml/2006/chart">
  <cdr:relSizeAnchor xmlns:cdr="http://schemas.openxmlformats.org/drawingml/2006/chartDrawing">
    <cdr:from>
      <cdr:x>0.43161</cdr:x>
      <cdr:y>0.38187</cdr:y>
    </cdr:from>
    <cdr:to>
      <cdr:x>0.4446</cdr:x>
      <cdr:y>0.45995</cdr:y>
    </cdr:to>
    <cdr:sp macro="" textlink="">
      <cdr:nvSpPr>
        <cdr:cNvPr id="1888257" name="Line 1"/>
        <cdr:cNvSpPr>
          <a:spLocks xmlns:a="http://schemas.openxmlformats.org/drawingml/2006/main" noChangeShapeType="1"/>
        </cdr:cNvSpPr>
      </cdr:nvSpPr>
      <cdr:spPr bwMode="auto">
        <a:xfrm xmlns:a="http://schemas.openxmlformats.org/drawingml/2006/main" flipH="1" flipV="1">
          <a:off x="1352550" y="661988"/>
          <a:ext cx="40698" cy="135363"/>
        </a:xfrm>
        <a:prstGeom xmlns:a="http://schemas.openxmlformats.org/drawingml/2006/main" prst="line">
          <a:avLst/>
        </a:prstGeom>
        <a:noFill xmlns:a="http://schemas.openxmlformats.org/drawingml/2006/main"/>
        <a:ln xmlns:a="http://schemas.openxmlformats.org/drawingml/2006/main" w="9525">
          <a:solidFill>
            <a:schemeClr val="tx1"/>
          </a:solidFill>
          <a:round/>
          <a:headEnd/>
          <a:tailEnd type="triangl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pt-PT"/>
        </a:p>
      </cdr:txBody>
    </cdr:sp>
  </cdr:relSizeAnchor>
  <cdr:relSizeAnchor xmlns:cdr="http://schemas.openxmlformats.org/drawingml/2006/chartDrawing">
    <cdr:from>
      <cdr:x>0.19068</cdr:x>
      <cdr:y>0.18537</cdr:y>
    </cdr:from>
    <cdr:to>
      <cdr:x>0.23827</cdr:x>
      <cdr:y>0.26702</cdr:y>
    </cdr:to>
    <cdr:sp macro="" textlink="">
      <cdr:nvSpPr>
        <cdr:cNvPr id="1888258" name="Line 2"/>
        <cdr:cNvSpPr>
          <a:spLocks xmlns:a="http://schemas.openxmlformats.org/drawingml/2006/main" noChangeShapeType="1"/>
        </cdr:cNvSpPr>
      </cdr:nvSpPr>
      <cdr:spPr bwMode="auto">
        <a:xfrm xmlns:a="http://schemas.openxmlformats.org/drawingml/2006/main" flipH="1">
          <a:off x="610268" y="321352"/>
          <a:ext cx="152307" cy="141544"/>
        </a:xfrm>
        <a:prstGeom xmlns:a="http://schemas.openxmlformats.org/drawingml/2006/main" prst="line">
          <a:avLst/>
        </a:prstGeom>
        <a:noFill xmlns:a="http://schemas.openxmlformats.org/drawingml/2006/main"/>
        <a:ln xmlns:a="http://schemas.openxmlformats.org/drawingml/2006/main" w="9525">
          <a:solidFill>
            <a:schemeClr val="accent6"/>
          </a:solidFill>
          <a:round/>
          <a:headEnd/>
          <a:tailEnd type="triangl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pt-PT"/>
        </a:p>
      </cdr:txBody>
    </cdr:sp>
  </cdr:relSizeAnchor>
  <cdr:relSizeAnchor xmlns:cdr="http://schemas.openxmlformats.org/drawingml/2006/chartDrawing">
    <cdr:from>
      <cdr:x>0.01561</cdr:x>
      <cdr:y>0.91473</cdr:y>
    </cdr:from>
    <cdr:to>
      <cdr:x>0.98512</cdr:x>
      <cdr:y>0.98634</cdr:y>
    </cdr:to>
    <cdr:sp macro="" textlink="">
      <cdr:nvSpPr>
        <cdr:cNvPr id="1888259" name="Text Box 3"/>
        <cdr:cNvSpPr txBox="1">
          <a:spLocks xmlns:a="http://schemas.openxmlformats.org/drawingml/2006/main" noChangeArrowheads="1"/>
        </cdr:cNvSpPr>
      </cdr:nvSpPr>
      <cdr:spPr bwMode="auto">
        <a:xfrm xmlns:a="http://schemas.openxmlformats.org/drawingml/2006/main">
          <a:off x="50107" y="1585736"/>
          <a:ext cx="3112054" cy="12414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INE: ICIT, ICCOP, ICC e ICS.    </a:t>
          </a:r>
        </a:p>
      </cdr:txBody>
    </cdr:sp>
  </cdr:relSizeAnchor>
</c:userShapes>
</file>

<file path=xl/drawings/drawing32.xml><?xml version="1.0" encoding="utf-8"?>
<xdr:wsDr xmlns:xdr="http://schemas.openxmlformats.org/drawingml/2006/spreadsheetDrawing" xmlns:a="http://schemas.openxmlformats.org/drawingml/2006/main">
  <xdr:oneCellAnchor>
    <xdr:from>
      <xdr:col>4</xdr:col>
      <xdr:colOff>0</xdr:colOff>
      <xdr:row>68</xdr:row>
      <xdr:rowOff>0</xdr:rowOff>
    </xdr:from>
    <xdr:ext cx="76200" cy="200025"/>
    <xdr:sp macro="" textlink="">
      <xdr:nvSpPr>
        <xdr:cNvPr id="2" name="Text Box 1025"/>
        <xdr:cNvSpPr txBox="1">
          <a:spLocks noChangeArrowheads="1"/>
        </xdr:cNvSpPr>
      </xdr:nvSpPr>
      <xdr:spPr bwMode="auto">
        <a:xfrm>
          <a:off x="1171575" y="11734800"/>
          <a:ext cx="76200" cy="200025"/>
        </a:xfrm>
        <a:prstGeom prst="rect">
          <a:avLst/>
        </a:prstGeom>
        <a:noFill/>
        <a:ln w="9525">
          <a:noFill/>
          <a:miter lim="800000"/>
          <a:headEnd/>
          <a:tailEnd/>
        </a:ln>
      </xdr:spPr>
    </xdr:sp>
    <xdr:clientData/>
  </xdr:oneCellAnchor>
  <xdr:twoCellAnchor editAs="oneCell">
    <xdr:from>
      <xdr:col>8</xdr:col>
      <xdr:colOff>114300</xdr:colOff>
      <xdr:row>5</xdr:row>
      <xdr:rowOff>142875</xdr:rowOff>
    </xdr:from>
    <xdr:to>
      <xdr:col>8</xdr:col>
      <xdr:colOff>762000</xdr:colOff>
      <xdr:row>8</xdr:row>
      <xdr:rowOff>19050</xdr:rowOff>
    </xdr:to>
    <xdr:pic>
      <xdr:nvPicPr>
        <xdr:cNvPr id="3" name="Picture 1026"/>
        <xdr:cNvPicPr>
          <a:picLocks noChangeAspect="1" noChangeArrowheads="1"/>
        </xdr:cNvPicPr>
      </xdr:nvPicPr>
      <xdr:blipFill>
        <a:blip xmlns:r="http://schemas.openxmlformats.org/officeDocument/2006/relationships" r:embed="rId1" cstate="print"/>
        <a:srcRect/>
        <a:stretch>
          <a:fillRect/>
        </a:stretch>
      </xdr:blipFill>
      <xdr:spPr bwMode="auto">
        <a:xfrm>
          <a:off x="5514975" y="838200"/>
          <a:ext cx="647700" cy="371475"/>
        </a:xfrm>
        <a:prstGeom prst="rect">
          <a:avLst/>
        </a:prstGeom>
        <a:noFill/>
      </xdr:spPr>
    </xdr:pic>
    <xdr:clientData/>
  </xdr:twoCellAnchor>
  <xdr:twoCellAnchor editAs="oneCell">
    <xdr:from>
      <xdr:col>6</xdr:col>
      <xdr:colOff>0</xdr:colOff>
      <xdr:row>40</xdr:row>
      <xdr:rowOff>95250</xdr:rowOff>
    </xdr:from>
    <xdr:to>
      <xdr:col>8</xdr:col>
      <xdr:colOff>1000125</xdr:colOff>
      <xdr:row>42</xdr:row>
      <xdr:rowOff>38100</xdr:rowOff>
    </xdr:to>
    <xdr:sp macro="" textlink="">
      <xdr:nvSpPr>
        <xdr:cNvPr id="5" name="Text Box 1029"/>
        <xdr:cNvSpPr txBox="1">
          <a:spLocks noChangeArrowheads="1"/>
        </xdr:cNvSpPr>
      </xdr:nvSpPr>
      <xdr:spPr bwMode="auto">
        <a:xfrm>
          <a:off x="3305175" y="6591300"/>
          <a:ext cx="3095625" cy="381000"/>
        </a:xfrm>
        <a:prstGeom prst="rect">
          <a:avLst/>
        </a:prstGeom>
        <a:noFill/>
        <a:ln w="9525">
          <a:noFill/>
          <a:miter lim="800000"/>
          <a:headEnd/>
          <a:tailEnd/>
        </a:ln>
      </xdr:spPr>
      <xdr:txBody>
        <a:bodyPr vertOverflow="clip" wrap="square" lIns="27432" tIns="22860" rIns="27432" bIns="0" anchor="t" upright="1"/>
        <a:lstStyle/>
        <a:p>
          <a:pPr algn="ctr" rtl="0">
            <a:defRPr sz="1000"/>
          </a:pPr>
          <a:r>
            <a:rPr lang="pt-PT" sz="1000" b="1" i="0" u="none" strike="noStrike" baseline="0">
              <a:solidFill>
                <a:schemeClr val="tx2"/>
              </a:solidFill>
              <a:latin typeface="Arial"/>
              <a:cs typeface="Arial"/>
            </a:rPr>
            <a:t>Índice de taxa de desemprego </a:t>
          </a:r>
        </a:p>
        <a:p>
          <a:pPr algn="ctr" rtl="0">
            <a:defRPr sz="1000"/>
          </a:pPr>
          <a:r>
            <a:rPr lang="pt-PT" sz="1000" b="1" i="0" u="none" strike="noStrike" baseline="0">
              <a:solidFill>
                <a:schemeClr val="tx2"/>
              </a:solidFill>
              <a:latin typeface="Arial"/>
              <a:cs typeface="Arial"/>
            </a:rPr>
            <a:t> mulheres /homens</a:t>
          </a:r>
        </a:p>
      </xdr:txBody>
    </xdr:sp>
    <xdr:clientData/>
  </xdr:twoCellAnchor>
  <xdr:twoCellAnchor editAs="oneCell">
    <xdr:from>
      <xdr:col>5</xdr:col>
      <xdr:colOff>1057275</xdr:colOff>
      <xdr:row>54</xdr:row>
      <xdr:rowOff>28575</xdr:rowOff>
    </xdr:from>
    <xdr:to>
      <xdr:col>9</xdr:col>
      <xdr:colOff>9525</xdr:colOff>
      <xdr:row>56</xdr:row>
      <xdr:rowOff>219076</xdr:rowOff>
    </xdr:to>
    <xdr:sp macro="" textlink="">
      <xdr:nvSpPr>
        <xdr:cNvPr id="7" name="Text Box 1031"/>
        <xdr:cNvSpPr txBox="1">
          <a:spLocks noChangeArrowheads="1"/>
        </xdr:cNvSpPr>
      </xdr:nvSpPr>
      <xdr:spPr bwMode="auto">
        <a:xfrm>
          <a:off x="3295650" y="9591675"/>
          <a:ext cx="3162300" cy="476251"/>
        </a:xfrm>
        <a:prstGeom prst="rect">
          <a:avLst/>
        </a:prstGeom>
        <a:noFill/>
        <a:ln w="9525">
          <a:noFill/>
          <a:miter lim="800000"/>
          <a:headEnd/>
          <a:tailEnd/>
        </a:ln>
      </xdr:spPr>
      <xdr:txBody>
        <a:bodyPr vertOverflow="clip" wrap="square" lIns="27432" tIns="18288" rIns="27432" bIns="18288" anchor="ctr" upright="1"/>
        <a:lstStyle/>
        <a:p>
          <a:pPr algn="just" rtl="0">
            <a:defRPr sz="1000"/>
          </a:pPr>
          <a:r>
            <a:rPr lang="pt-PT" sz="700" b="1" i="0" u="none" strike="noStrike" baseline="0">
              <a:solidFill>
                <a:srgbClr val="333333"/>
              </a:solidFill>
              <a:latin typeface="Arial"/>
              <a:cs typeface="Arial"/>
            </a:rPr>
            <a:t>nota</a:t>
          </a:r>
          <a:r>
            <a:rPr lang="pt-PT" sz="700" b="0" i="0" u="none" strike="noStrike" baseline="0">
              <a:solidFill>
                <a:srgbClr val="333333"/>
              </a:solidFill>
              <a:latin typeface="Arial"/>
              <a:cs typeface="Arial"/>
            </a:rPr>
            <a:t>: </a:t>
          </a:r>
          <a:r>
            <a:rPr lang="pt-PT" sz="700" b="1" i="0" u="none" strike="noStrike" baseline="0">
              <a:solidFill>
                <a:srgbClr val="333333"/>
              </a:solidFill>
              <a:latin typeface="Arial"/>
              <a:cs typeface="Arial"/>
            </a:rPr>
            <a:t>valores iguais a 1</a:t>
          </a:r>
          <a:r>
            <a:rPr lang="pt-PT" sz="700" b="0" i="0" u="none" strike="noStrike" baseline="0">
              <a:solidFill>
                <a:srgbClr val="333333"/>
              </a:solidFill>
              <a:latin typeface="Arial"/>
              <a:cs typeface="Arial"/>
            </a:rPr>
            <a:t>: taxas de desemprego iguais entre homens e mulheres; </a:t>
          </a:r>
          <a:r>
            <a:rPr lang="pt-PT" sz="700" b="1" i="0" u="none" strike="noStrike" baseline="0">
              <a:solidFill>
                <a:srgbClr val="333333"/>
              </a:solidFill>
              <a:latin typeface="Arial"/>
              <a:cs typeface="Arial"/>
            </a:rPr>
            <a:t>valores &gt; 1</a:t>
          </a:r>
          <a:r>
            <a:rPr lang="pt-PT" sz="700" b="0" i="0" u="none" strike="noStrike" baseline="0">
              <a:solidFill>
                <a:srgbClr val="333333"/>
              </a:solidFill>
              <a:latin typeface="Arial"/>
              <a:cs typeface="Arial"/>
            </a:rPr>
            <a:t>: mulheres com taxa de desemprego superior à dos homens; </a:t>
          </a:r>
          <a:r>
            <a:rPr lang="pt-PT" sz="700" b="1" i="0" u="none" strike="noStrike" baseline="0">
              <a:solidFill>
                <a:srgbClr val="333333"/>
              </a:solidFill>
              <a:latin typeface="Arial"/>
              <a:cs typeface="Arial"/>
            </a:rPr>
            <a:t>valores &lt; 1:</a:t>
          </a:r>
          <a:r>
            <a:rPr lang="pt-PT" sz="700" b="0" i="0" u="none" strike="noStrike" baseline="0">
              <a:solidFill>
                <a:srgbClr val="333333"/>
              </a:solidFill>
              <a:latin typeface="Arial"/>
              <a:cs typeface="Arial"/>
            </a:rPr>
            <a:t> mulheres menos afetadas pelo desemprego em relação aos homens. </a:t>
          </a:r>
        </a:p>
      </xdr:txBody>
    </xdr:sp>
    <xdr:clientData/>
  </xdr:twoCellAnchor>
  <xdr:twoCellAnchor>
    <xdr:from>
      <xdr:col>1</xdr:col>
      <xdr:colOff>0</xdr:colOff>
      <xdr:row>0</xdr:row>
      <xdr:rowOff>0</xdr:rowOff>
    </xdr:from>
    <xdr:to>
      <xdr:col>3</xdr:col>
      <xdr:colOff>373923</xdr:colOff>
      <xdr:row>1</xdr:row>
      <xdr:rowOff>8550</xdr:rowOff>
    </xdr:to>
    <xdr:grpSp>
      <xdr:nvGrpSpPr>
        <xdr:cNvPr id="8" name="Grupo 7"/>
        <xdr:cNvGrpSpPr/>
      </xdr:nvGrpSpPr>
      <xdr:grpSpPr>
        <a:xfrm>
          <a:off x="66675" y="0"/>
          <a:ext cx="612048" cy="180000"/>
          <a:chOff x="4797152" y="7020272"/>
          <a:chExt cx="612048" cy="180000"/>
        </a:xfrm>
      </xdr:grpSpPr>
      <xdr:sp macro="" textlink="">
        <xdr:nvSpPr>
          <xdr:cNvPr id="9" name="Rectângulo 8"/>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0" name="Rectângulo 9"/>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1" name="Rectângulo 10"/>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editAs="oneCell">
    <xdr:from>
      <xdr:col>8</xdr:col>
      <xdr:colOff>114300</xdr:colOff>
      <xdr:row>5</xdr:row>
      <xdr:rowOff>142875</xdr:rowOff>
    </xdr:from>
    <xdr:to>
      <xdr:col>8</xdr:col>
      <xdr:colOff>762000</xdr:colOff>
      <xdr:row>8</xdr:row>
      <xdr:rowOff>19050</xdr:rowOff>
    </xdr:to>
    <xdr:pic>
      <xdr:nvPicPr>
        <xdr:cNvPr id="13" name="Picture 1026"/>
        <xdr:cNvPicPr>
          <a:picLocks noChangeAspect="1" noChangeArrowheads="1"/>
        </xdr:cNvPicPr>
      </xdr:nvPicPr>
      <xdr:blipFill>
        <a:blip xmlns:r="http://schemas.openxmlformats.org/officeDocument/2006/relationships" r:embed="rId1" cstate="print"/>
        <a:srcRect/>
        <a:stretch>
          <a:fillRect/>
        </a:stretch>
      </xdr:blipFill>
      <xdr:spPr bwMode="auto">
        <a:xfrm>
          <a:off x="5514975" y="838200"/>
          <a:ext cx="647700" cy="371475"/>
        </a:xfrm>
        <a:prstGeom prst="rect">
          <a:avLst/>
        </a:prstGeom>
        <a:noFill/>
      </xdr:spPr>
    </xdr:pic>
    <xdr:clientData/>
  </xdr:twoCellAnchor>
  <xdr:twoCellAnchor>
    <xdr:from>
      <xdr:col>1</xdr:col>
      <xdr:colOff>0</xdr:colOff>
      <xdr:row>0</xdr:row>
      <xdr:rowOff>0</xdr:rowOff>
    </xdr:from>
    <xdr:to>
      <xdr:col>3</xdr:col>
      <xdr:colOff>373923</xdr:colOff>
      <xdr:row>1</xdr:row>
      <xdr:rowOff>8550</xdr:rowOff>
    </xdr:to>
    <xdr:grpSp>
      <xdr:nvGrpSpPr>
        <xdr:cNvPr id="18" name="Grupo 17"/>
        <xdr:cNvGrpSpPr/>
      </xdr:nvGrpSpPr>
      <xdr:grpSpPr>
        <a:xfrm>
          <a:off x="66675" y="0"/>
          <a:ext cx="612048" cy="180000"/>
          <a:chOff x="4797152" y="7020272"/>
          <a:chExt cx="612048" cy="180000"/>
        </a:xfrm>
      </xdr:grpSpPr>
      <xdr:sp macro="" textlink="">
        <xdr:nvSpPr>
          <xdr:cNvPr id="19" name="Rectângulo 18"/>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0" name="Rectângulo 19"/>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1" name="Rectângulo 20"/>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oneCellAnchor>
    <xdr:from>
      <xdr:col>4</xdr:col>
      <xdr:colOff>0</xdr:colOff>
      <xdr:row>68</xdr:row>
      <xdr:rowOff>0</xdr:rowOff>
    </xdr:from>
    <xdr:ext cx="76200" cy="200025"/>
    <xdr:sp macro="" textlink="">
      <xdr:nvSpPr>
        <xdr:cNvPr id="23" name="Text Box 1025"/>
        <xdr:cNvSpPr txBox="1">
          <a:spLocks noChangeArrowheads="1"/>
        </xdr:cNvSpPr>
      </xdr:nvSpPr>
      <xdr:spPr bwMode="auto">
        <a:xfrm>
          <a:off x="1171575" y="11734800"/>
          <a:ext cx="76200" cy="200025"/>
        </a:xfrm>
        <a:prstGeom prst="rect">
          <a:avLst/>
        </a:prstGeom>
        <a:noFill/>
        <a:ln w="9525">
          <a:noFill/>
          <a:miter lim="800000"/>
          <a:headEnd/>
          <a:tailEnd/>
        </a:ln>
      </xdr:spPr>
    </xdr:sp>
    <xdr:clientData/>
  </xdr:oneCellAnchor>
  <xdr:twoCellAnchor editAs="oneCell">
    <xdr:from>
      <xdr:col>8</xdr:col>
      <xdr:colOff>114300</xdr:colOff>
      <xdr:row>5</xdr:row>
      <xdr:rowOff>142875</xdr:rowOff>
    </xdr:from>
    <xdr:to>
      <xdr:col>8</xdr:col>
      <xdr:colOff>762000</xdr:colOff>
      <xdr:row>8</xdr:row>
      <xdr:rowOff>19050</xdr:rowOff>
    </xdr:to>
    <xdr:pic>
      <xdr:nvPicPr>
        <xdr:cNvPr id="24" name="Picture 1026"/>
        <xdr:cNvPicPr>
          <a:picLocks noChangeAspect="1" noChangeArrowheads="1"/>
        </xdr:cNvPicPr>
      </xdr:nvPicPr>
      <xdr:blipFill>
        <a:blip xmlns:r="http://schemas.openxmlformats.org/officeDocument/2006/relationships" r:embed="rId1" cstate="print"/>
        <a:srcRect/>
        <a:stretch>
          <a:fillRect/>
        </a:stretch>
      </xdr:blipFill>
      <xdr:spPr bwMode="auto">
        <a:xfrm>
          <a:off x="5514975" y="838200"/>
          <a:ext cx="647700" cy="371475"/>
        </a:xfrm>
        <a:prstGeom prst="rect">
          <a:avLst/>
        </a:prstGeom>
        <a:noFill/>
      </xdr:spPr>
    </xdr:pic>
    <xdr:clientData/>
  </xdr:twoCellAnchor>
  <xdr:twoCellAnchor>
    <xdr:from>
      <xdr:col>5</xdr:col>
      <xdr:colOff>1038225</xdr:colOff>
      <xdr:row>39</xdr:row>
      <xdr:rowOff>142875</xdr:rowOff>
    </xdr:from>
    <xdr:to>
      <xdr:col>10</xdr:col>
      <xdr:colOff>19049</xdr:colOff>
      <xdr:row>56</xdr:row>
      <xdr:rowOff>219075</xdr:rowOff>
    </xdr:to>
    <xdr:sp macro="" textlink="">
      <xdr:nvSpPr>
        <xdr:cNvPr id="25" name="Rectangle 1027"/>
        <xdr:cNvSpPr>
          <a:spLocks noChangeArrowheads="1"/>
        </xdr:cNvSpPr>
      </xdr:nvSpPr>
      <xdr:spPr bwMode="auto">
        <a:xfrm>
          <a:off x="3276600" y="6486525"/>
          <a:ext cx="3248024" cy="3581400"/>
        </a:xfrm>
        <a:prstGeom prst="rect">
          <a:avLst/>
        </a:prstGeom>
        <a:noFill/>
        <a:ln w="9525">
          <a:noFill/>
          <a:miter lim="800000"/>
          <a:headEnd/>
          <a:tailEnd/>
        </a:ln>
      </xdr:spPr>
    </xdr:sp>
    <xdr:clientData/>
  </xdr:twoCellAnchor>
  <xdr:twoCellAnchor>
    <xdr:from>
      <xdr:col>1</xdr:col>
      <xdr:colOff>0</xdr:colOff>
      <xdr:row>0</xdr:row>
      <xdr:rowOff>0</xdr:rowOff>
    </xdr:from>
    <xdr:to>
      <xdr:col>3</xdr:col>
      <xdr:colOff>373923</xdr:colOff>
      <xdr:row>1</xdr:row>
      <xdr:rowOff>8550</xdr:rowOff>
    </xdr:to>
    <xdr:grpSp>
      <xdr:nvGrpSpPr>
        <xdr:cNvPr id="28" name="Grupo 27"/>
        <xdr:cNvGrpSpPr/>
      </xdr:nvGrpSpPr>
      <xdr:grpSpPr>
        <a:xfrm>
          <a:off x="66675" y="0"/>
          <a:ext cx="612048" cy="180000"/>
          <a:chOff x="4797152" y="7020272"/>
          <a:chExt cx="612048" cy="180000"/>
        </a:xfrm>
      </xdr:grpSpPr>
      <xdr:sp macro="" textlink="">
        <xdr:nvSpPr>
          <xdr:cNvPr id="29" name="Rectângulo 28"/>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30" name="Rectângulo 29"/>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31" name="Rectângulo 30"/>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6</xdr:col>
      <xdr:colOff>9525</xdr:colOff>
      <xdr:row>42</xdr:row>
      <xdr:rowOff>171449</xdr:rowOff>
    </xdr:from>
    <xdr:to>
      <xdr:col>9</xdr:col>
      <xdr:colOff>19050</xdr:colOff>
      <xdr:row>53</xdr:row>
      <xdr:rowOff>200023</xdr:rowOff>
    </xdr:to>
    <xdr:graphicFrame macro="">
      <xdr:nvGraphicFramePr>
        <xdr:cNvPr id="33" name="Chart 103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3.xml><?xml version="1.0" encoding="utf-8"?>
<xdr:wsDr xmlns:xdr="http://schemas.openxmlformats.org/drawingml/2006/spreadsheetDrawing" xmlns:a="http://schemas.openxmlformats.org/drawingml/2006/main">
  <xdr:twoCellAnchor>
    <xdr:from>
      <xdr:col>1</xdr:col>
      <xdr:colOff>47625</xdr:colOff>
      <xdr:row>1</xdr:row>
      <xdr:rowOff>47625</xdr:rowOff>
    </xdr:from>
    <xdr:to>
      <xdr:col>15</xdr:col>
      <xdr:colOff>57150</xdr:colOff>
      <xdr:row>69</xdr:row>
      <xdr:rowOff>95250</xdr:rowOff>
    </xdr:to>
    <xdr:sp macro="" textlink="">
      <xdr:nvSpPr>
        <xdr:cNvPr id="1464377" name="Text Box 1"/>
        <xdr:cNvSpPr txBox="1">
          <a:spLocks noChangeArrowheads="1"/>
        </xdr:cNvSpPr>
      </xdr:nvSpPr>
      <xdr:spPr bwMode="auto">
        <a:xfrm>
          <a:off x="114300" y="219075"/>
          <a:ext cx="3228975" cy="10125075"/>
        </a:xfrm>
        <a:prstGeom prst="rect">
          <a:avLst/>
        </a:prstGeom>
        <a:noFill/>
        <a:ln w="9525">
          <a:noFill/>
          <a:miter lim="800000"/>
          <a:headEnd/>
          <a:tailEnd/>
        </a:ln>
      </xdr:spPr>
      <xdr:txBody>
        <a:bodyPr vertOverflow="clip" wrap="square" lIns="27432" tIns="22860" rIns="27432" bIns="0" anchor="t" upright="1"/>
        <a:lstStyle/>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Acidente de trabalho:</a:t>
          </a:r>
          <a:r>
            <a:rPr lang="pt-PT" sz="800" b="0" i="0" u="none" strike="noStrike" baseline="0">
              <a:solidFill>
                <a:srgbClr val="000000"/>
              </a:solidFill>
              <a:latin typeface="Arial"/>
              <a:cs typeface="Arial"/>
            </a:rPr>
            <a:t> é uma ocorrência imprevista, durante o tempo de trabalho, que provoca dano físico ou mental. A expressão “durante o tempo de trabalho” é entendida como “no decorrer da atividade profissional ou durante o período em serviço”.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Acidente de trabalho mortal: </a:t>
          </a:r>
          <a:r>
            <a:rPr lang="pt-PT" sz="800" b="0" i="0" u="none" strike="noStrike" baseline="0">
              <a:solidFill>
                <a:srgbClr val="000000"/>
              </a:solidFill>
              <a:latin typeface="Arial"/>
              <a:cs typeface="Arial"/>
            </a:rPr>
            <a:t>um acidente de que resulte a morte da vítima num período de um ano (após o dia) da sua ocorrência.</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Beneficiários do rendimento social de inserção (RSI): </a:t>
          </a:r>
          <a:r>
            <a:rPr lang="pt-PT" sz="800" b="0" i="0" u="none" strike="noStrike" baseline="0">
              <a:solidFill>
                <a:srgbClr val="000000"/>
              </a:solidFill>
              <a:latin typeface="Arial"/>
              <a:cs typeface="Arial"/>
            </a:rPr>
            <a:t>membros do agregado familiar do titular do RSI, incluindo o próprio titular.</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Colocações:</a:t>
          </a:r>
          <a:r>
            <a:rPr lang="pt-PT" sz="800" b="0" i="0" u="none" strike="noStrike" baseline="0">
              <a:solidFill>
                <a:srgbClr val="000000"/>
              </a:solidFill>
              <a:latin typeface="Arial"/>
              <a:cs typeface="Arial"/>
            </a:rPr>
            <a:t> ofertas de emprego satisfeitas, com candidatos apresentados pelos Centros de emprego.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Desempregados:</a:t>
          </a:r>
          <a:r>
            <a:rPr lang="pt-PT" sz="800" b="0" i="0" u="none" strike="noStrike" baseline="0">
              <a:solidFill>
                <a:srgbClr val="000000"/>
              </a:solidFill>
              <a:latin typeface="Arial"/>
              <a:cs typeface="Arial"/>
            </a:rPr>
            <a:t> Indivíduo, com idade compreendida entre os  15 e os 74 anos que, no período de referência, se encontrava simultaneamente nas situações seguintes: a) não tinha trabalho remunerado nem qualquer outro; b) estava disponível para trabalhar num trabalho remunerado ou não; c) tinha procurado um trabalho, isto é, tinha feito diligências no período especificado (período de referência ou nas três semanas anteriores) para encontrar um emprego remunerado ou não. Consideram-se como diligências: a) contacto com um centro de emprego público ou agências privadas de colocações; b) contacto com empregadores; c) contactos pessoais ou com associações sindicais; d) colocação, resposta ou análise de anúncios; e) realização de provas ou entrevistas para seleção; f) procura de terrenos, imóveis ou equipamentos; g) solicitação de licenças ou recursos financeiros para a criação de empresa própria. O critério de disponibilidade para aceitar um emprego é fundamentado no seguinte: a) no desejo de trabalhar; b) na vontade de ter atualmente um emprego remunerado ou uma atividade por conta própria caso consiga obter os recursos necessários; c) na possibilidade de começar a trabalhar no período de referência ou pelo menos nas duas semanas seguintes. Inclui o indivíduo que, embora tendo um emprego, só vai começar a trabalhar em data posterior à do período de referência (nos próximos três meses).</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Desemprego de longa duração:</a:t>
          </a:r>
          <a:r>
            <a:rPr lang="pt-PT" sz="800" b="0" i="0" u="none" strike="noStrike" baseline="0">
              <a:solidFill>
                <a:srgbClr val="000000"/>
              </a:solidFill>
              <a:latin typeface="Arial"/>
              <a:cs typeface="Arial"/>
            </a:rPr>
            <a:t> pessoas em situação de desemprego há 12 meses ou mais.</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Despedimento coletivo:</a:t>
          </a:r>
          <a:r>
            <a:rPr lang="pt-PT" sz="800" b="0" i="0" u="none" strike="noStrike" baseline="0">
              <a:solidFill>
                <a:srgbClr val="000000"/>
              </a:solidFill>
              <a:latin typeface="Arial"/>
              <a:cs typeface="Arial"/>
            </a:rPr>
            <a:t> cessação de contratos de trabalho promovida pelo empregador e operada simultânea ou sucessivamente no período de três meses, abrangendo, pelo menos, dois ou cinco trabalhadores, conforme se trate, respetivamente, de empresa que empregue até 50 ou mais de 50 trabalhadores, sempre que aquela ocorrência se fundamente em encerramento de uma ou várias secções ou estrutura equivalente ou redução de pessoal determinada por motivos de mercado, estruturais ou tecnológicos (n.º 1 do artigo 397º do Código do Trabalho). </a:t>
          </a:r>
        </a:p>
        <a:p>
          <a:pPr algn="just" rtl="0">
            <a:defRPr sz="1000"/>
          </a:pPr>
          <a:r>
            <a:rPr lang="pt-PT" sz="800" b="0" i="0" u="none" strike="noStrike" baseline="0">
              <a:solidFill>
                <a:srgbClr val="000000"/>
              </a:solidFill>
              <a:latin typeface="Arial"/>
              <a:cs typeface="Arial"/>
            </a:rPr>
            <a:t>O procedimento de despedimento coletivo inicia-se com a comunicação do empregador da intenção de proceder ao despedimento, acompanhada, nomeadamente, da indicação do número de trabalhadores a despedir. </a:t>
          </a:r>
        </a:p>
        <a:p>
          <a:pPr algn="just" rtl="0">
            <a:defRPr sz="1000"/>
          </a:pPr>
          <a:r>
            <a:rPr lang="pt-PT" sz="800" b="0" i="0" u="none" strike="noStrike" baseline="0">
              <a:solidFill>
                <a:srgbClr val="000000"/>
              </a:solidFill>
              <a:latin typeface="Arial"/>
              <a:cs typeface="Arial"/>
            </a:rPr>
            <a:t>Segue-se uma fase de negociações com os representantes dos trabalhadores, com vista a um acordo sobre a dimensão e efeitos das medidas a aplicar e, bem assim, outras medidas que reduzam o número de trabalhadores a despedir. Uma alternativa que frequentemente evita ou diminui o número de trabalhadores despedidos é a revogação (por acordo com os próprios trabalhadores) dos contratos de trabalho. </a:t>
          </a:r>
        </a:p>
        <a:p>
          <a:pPr algn="just" rtl="0">
            <a:defRPr sz="1000"/>
          </a:pPr>
          <a:r>
            <a:rPr lang="pt-PT" sz="800" b="0" i="0" u="none" strike="noStrike" baseline="0">
              <a:solidFill>
                <a:srgbClr val="000000"/>
              </a:solidFill>
              <a:latin typeface="Arial"/>
              <a:cs typeface="Arial"/>
            </a:rPr>
            <a:t>No final, o total de trabalhadores despedidos ou a quem se apliquem outras medidas pode não coincidir com o número inicial de trabalhadores a despedir.</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Empresa:</a:t>
          </a:r>
          <a:r>
            <a:rPr lang="pt-PT" sz="800" b="0" i="0" u="none" strike="noStrike" baseline="0">
              <a:solidFill>
                <a:srgbClr val="000000"/>
              </a:solidFill>
              <a:latin typeface="Arial"/>
              <a:cs typeface="Arial"/>
            </a:rPr>
            <a:t> Entidade económica que desenvolve uma determinada atividade, sendo constituída por uma sede social e estabelecimentos com localizações diversas.</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Estabelecimento:</a:t>
          </a:r>
          <a:r>
            <a:rPr lang="pt-PT" sz="800" b="0" i="0" u="none" strike="noStrike" baseline="0">
              <a:solidFill>
                <a:srgbClr val="000000"/>
              </a:solidFill>
              <a:latin typeface="Arial"/>
              <a:cs typeface="Arial"/>
            </a:rPr>
            <a:t> unidade local que, sob um único regime de propriedade ou de controlo, produz exclusiva ou principalmente um grupo homogéneo de bens ou serviços, num único local.</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Família ou agregado familiar de RSI:</a:t>
          </a:r>
          <a:r>
            <a:rPr lang="pt-PT" sz="800" b="0" i="0" u="none" strike="noStrike" baseline="0">
              <a:solidFill>
                <a:srgbClr val="000000"/>
              </a:solidFill>
              <a:latin typeface="Arial"/>
              <a:cs typeface="Arial"/>
            </a:rPr>
            <a:t> conjunto de pessoas que vivem em economia comum, especificando o cônjuge ou pessoa que viva com  </a:t>
          </a:r>
        </a:p>
      </xdr:txBody>
    </xdr:sp>
    <xdr:clientData/>
  </xdr:twoCellAnchor>
  <xdr:twoCellAnchor>
    <xdr:from>
      <xdr:col>15</xdr:col>
      <xdr:colOff>133350</xdr:colOff>
      <xdr:row>1</xdr:row>
      <xdr:rowOff>47626</xdr:rowOff>
    </xdr:from>
    <xdr:to>
      <xdr:col>31</xdr:col>
      <xdr:colOff>9525</xdr:colOff>
      <xdr:row>67</xdr:row>
      <xdr:rowOff>142876</xdr:rowOff>
    </xdr:to>
    <xdr:sp macro="" textlink="">
      <xdr:nvSpPr>
        <xdr:cNvPr id="1464384" name="Text Box 2"/>
        <xdr:cNvSpPr txBox="1">
          <a:spLocks noChangeArrowheads="1"/>
        </xdr:cNvSpPr>
      </xdr:nvSpPr>
      <xdr:spPr bwMode="auto">
        <a:xfrm>
          <a:off x="3419475" y="219076"/>
          <a:ext cx="3257550" cy="9906000"/>
        </a:xfrm>
        <a:prstGeom prst="rect">
          <a:avLst/>
        </a:prstGeom>
        <a:noFill/>
        <a:ln w="9525">
          <a:noFill/>
          <a:miter lim="800000"/>
          <a:headEnd/>
          <a:tailEnd/>
        </a:ln>
      </xdr:spPr>
      <xdr:txBody>
        <a:bodyPr vertOverflow="clip" wrap="square" lIns="27432" tIns="22860" rIns="27432" bIns="0" anchor="t" upright="1"/>
        <a:lstStyle/>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r>
            <a:rPr lang="pt-PT" sz="800" b="0" i="0" u="none" strike="noStrike" baseline="0">
              <a:solidFill>
                <a:srgbClr val="000000"/>
              </a:solidFill>
              <a:latin typeface="Arial"/>
              <a:cs typeface="Arial"/>
            </a:rPr>
            <a:t>o titular em união de facto há mais de um ano, e em geral todos os menores titular em união de facto há mais de um ano, e em geral todos os menores a cargo, quer tenham ou não laços de parentesco com o titular. Poderão ainda ser considerados outros adultos que se encontrem na exclusiva dependência económica do agregado, caso sejam estudantes ou estejam dispensados de disponibilidade ativa para a inserção profissional ou quando o agregado não tenha, incluindo a pessoa em causa, direito à prestação.</a:t>
          </a:r>
        </a:p>
        <a:p>
          <a:pPr algn="just" rtl="0">
            <a:defRPr sz="1000"/>
          </a:pPr>
          <a:endParaRPr lang="pt-PT" sz="800" b="0" i="0" u="none" strike="noStrike" baseline="0">
            <a:solidFill>
              <a:srgbClr val="000000"/>
            </a:solidFill>
            <a:latin typeface="Arial"/>
            <a:cs typeface="Arial"/>
          </a:endParaRPr>
        </a:p>
        <a:p>
          <a:pPr algn="just"/>
          <a:r>
            <a:rPr lang="pt-PT" sz="800" b="1" i="0" u="none" strike="noStrike" baseline="0">
              <a:solidFill>
                <a:srgbClr val="000000"/>
              </a:solidFill>
              <a:latin typeface="Arial"/>
              <a:cs typeface="Arial"/>
            </a:rPr>
            <a:t>Instrumento de regulamentação coletiva de trabalho (IRCT):</a:t>
          </a:r>
          <a:r>
            <a:rPr lang="pt-PT" sz="800" b="0" i="0" u="none" strike="noStrike" baseline="0">
              <a:solidFill>
                <a:srgbClr val="000000"/>
              </a:solidFill>
              <a:latin typeface="Arial"/>
              <a:cs typeface="Arial"/>
            </a:rPr>
            <a:t> </a:t>
          </a:r>
        </a:p>
        <a:p>
          <a:pPr algn="just">
            <a:spcAft>
              <a:spcPts val="200"/>
            </a:spcAft>
          </a:pPr>
          <a:r>
            <a:rPr lang="pt-PT" sz="800" baseline="0" smtClean="0">
              <a:latin typeface="Arial" pitchFamily="34" charset="0"/>
              <a:ea typeface="+mn-ea"/>
              <a:cs typeface="Arial" pitchFamily="34" charset="0"/>
            </a:rPr>
            <a:t>Os instrumentos de regulamentação coletiva de trabalho podem ser negociais ou não negociais.</a:t>
          </a:r>
        </a:p>
        <a:p>
          <a:pPr algn="just">
            <a:spcAft>
              <a:spcPts val="200"/>
            </a:spcAft>
          </a:pPr>
          <a:r>
            <a:rPr lang="pt-PT" sz="800" baseline="0" smtClean="0">
              <a:latin typeface="Arial" pitchFamily="34" charset="0"/>
              <a:ea typeface="+mn-ea"/>
              <a:cs typeface="Arial" pitchFamily="34" charset="0"/>
            </a:rPr>
            <a:t>Os instrumentos de regulamentação coletiva de trabalho </a:t>
          </a:r>
          <a:r>
            <a:rPr lang="pt-PT" sz="800" b="1" baseline="0" smtClean="0">
              <a:latin typeface="Arial" pitchFamily="34" charset="0"/>
              <a:ea typeface="+mn-ea"/>
              <a:cs typeface="Arial" pitchFamily="34" charset="0"/>
            </a:rPr>
            <a:t>negociais</a:t>
          </a:r>
          <a:r>
            <a:rPr lang="pt-PT" sz="800" baseline="0" smtClean="0">
              <a:latin typeface="Arial" pitchFamily="34" charset="0"/>
              <a:ea typeface="+mn-ea"/>
              <a:cs typeface="Arial" pitchFamily="34" charset="0"/>
            </a:rPr>
            <a:t> são a convenção coletiva, o acordo de adesão e a decisão arbitral em processo de arbitragem voluntária.</a:t>
          </a:r>
        </a:p>
        <a:p>
          <a:pPr algn="just"/>
          <a:r>
            <a:rPr lang="pt-PT" sz="800" baseline="0" smtClean="0">
              <a:latin typeface="Arial" pitchFamily="34" charset="0"/>
              <a:ea typeface="+mn-ea"/>
              <a:cs typeface="Arial" pitchFamily="34" charset="0"/>
            </a:rPr>
            <a:t>As </a:t>
          </a:r>
          <a:r>
            <a:rPr lang="pt-PT" sz="800" b="1" baseline="0" smtClean="0">
              <a:latin typeface="Arial" pitchFamily="34" charset="0"/>
              <a:ea typeface="+mn-ea"/>
              <a:cs typeface="Arial" pitchFamily="34" charset="0"/>
            </a:rPr>
            <a:t>convenções coletivas </a:t>
          </a:r>
          <a:r>
            <a:rPr lang="pt-PT" sz="800" baseline="0" smtClean="0">
              <a:latin typeface="Arial" pitchFamily="34" charset="0"/>
              <a:ea typeface="+mn-ea"/>
              <a:cs typeface="Arial" pitchFamily="34" charset="0"/>
            </a:rPr>
            <a:t>podem ser:</a:t>
          </a:r>
        </a:p>
        <a:p>
          <a:pPr marL="0" marR="0" indent="0" algn="just" defTabSz="914400" eaLnBrk="1" fontAlgn="auto" latinLnBrk="0" hangingPunct="1">
            <a:lnSpc>
              <a:spcPct val="100000"/>
            </a:lnSpc>
            <a:spcBef>
              <a:spcPts val="0"/>
            </a:spcBef>
            <a:spcAft>
              <a:spcPts val="0"/>
            </a:spcAft>
            <a:buClrTx/>
            <a:buSzTx/>
            <a:buFontTx/>
            <a:buNone/>
            <a:tabLst/>
            <a:defRPr/>
          </a:pPr>
          <a:r>
            <a:rPr lang="pt-PT" sz="800" b="0" i="1" baseline="0" smtClean="0">
              <a:latin typeface="Arial" pitchFamily="34" charset="0"/>
              <a:ea typeface="+mn-ea"/>
              <a:cs typeface="Arial" pitchFamily="34" charset="0"/>
            </a:rPr>
            <a:t>     - </a:t>
          </a:r>
          <a:r>
            <a:rPr lang="pt-PT" sz="800" b="1" baseline="0" smtClean="0">
              <a:latin typeface="Arial" pitchFamily="34" charset="0"/>
              <a:ea typeface="+mn-ea"/>
              <a:cs typeface="Arial" pitchFamily="34" charset="0"/>
            </a:rPr>
            <a:t>Contrato coletivo de trabalho </a:t>
          </a:r>
          <a:r>
            <a:rPr lang="pt-PT" sz="800" b="0" baseline="0" smtClean="0">
              <a:latin typeface="Arial" pitchFamily="34" charset="0"/>
              <a:ea typeface="+mn-ea"/>
              <a:cs typeface="Arial" pitchFamily="34" charset="0"/>
            </a:rPr>
            <a:t>(CCT) - convenção coletiva celebrada entre uma ou mais associações patronais e uma ou mais associações sindicais; 	</a:t>
          </a:r>
        </a:p>
        <a:p>
          <a:pPr algn="just"/>
          <a:r>
            <a:rPr lang="pt-PT" sz="800" b="0" baseline="0" smtClean="0">
              <a:latin typeface="Arial" pitchFamily="34" charset="0"/>
              <a:ea typeface="+mn-ea"/>
              <a:cs typeface="Arial" pitchFamily="34" charset="0"/>
            </a:rPr>
            <a:t>     -</a:t>
          </a:r>
          <a:r>
            <a:rPr lang="pt-PT" sz="800" b="1" baseline="0" smtClean="0">
              <a:latin typeface="Arial" pitchFamily="34" charset="0"/>
              <a:ea typeface="+mn-ea"/>
              <a:cs typeface="Arial" pitchFamily="34" charset="0"/>
            </a:rPr>
            <a:t> Acordo coletivo de trabalho </a:t>
          </a:r>
          <a:r>
            <a:rPr lang="pt-PT" sz="800" b="0" baseline="0" smtClean="0">
              <a:latin typeface="Arial" pitchFamily="34" charset="0"/>
              <a:ea typeface="+mn-ea"/>
              <a:cs typeface="Arial" pitchFamily="34" charset="0"/>
            </a:rPr>
            <a:t>(ACT) - convenção coletiva celebrada entre vários empregadores e uma ou mais associações sindicais; </a:t>
          </a:r>
        </a:p>
        <a:p>
          <a:pPr algn="just">
            <a:spcAft>
              <a:spcPts val="200"/>
            </a:spcAft>
          </a:pPr>
          <a:r>
            <a:rPr lang="pt-PT" sz="800" b="1" baseline="0">
              <a:latin typeface="Arial" pitchFamily="34" charset="0"/>
              <a:ea typeface="+mn-ea"/>
              <a:cs typeface="Arial" pitchFamily="34" charset="0"/>
            </a:rPr>
            <a:t>     </a:t>
          </a:r>
          <a:r>
            <a:rPr lang="pt-PT" sz="800" b="1">
              <a:latin typeface="Arial" pitchFamily="34" charset="0"/>
              <a:ea typeface="+mn-ea"/>
              <a:cs typeface="Arial" pitchFamily="34" charset="0"/>
            </a:rPr>
            <a:t>- Acordo de empresa (AE) - </a:t>
          </a:r>
          <a:r>
            <a:rPr lang="pt-PT" sz="800">
              <a:latin typeface="Arial" pitchFamily="34" charset="0"/>
              <a:ea typeface="+mn-ea"/>
              <a:cs typeface="Arial" pitchFamily="34" charset="0"/>
            </a:rPr>
            <a:t>convenção coletiva celebrada entre uma ou mais associações sindicais e um empregador para uma empresa ou estabelecimento.</a:t>
          </a:r>
        </a:p>
        <a:p>
          <a:pPr algn="just">
            <a:spcAft>
              <a:spcPts val="200"/>
            </a:spcAft>
          </a:pPr>
          <a:r>
            <a:rPr lang="pt-PT" sz="800" b="1">
              <a:latin typeface="Arial" pitchFamily="34" charset="0"/>
              <a:ea typeface="+mn-ea"/>
              <a:cs typeface="Arial" pitchFamily="34" charset="0"/>
            </a:rPr>
            <a:t>Acordo de adesão </a:t>
          </a:r>
          <a:r>
            <a:rPr lang="pt-PT" sz="800">
              <a:latin typeface="Arial" pitchFamily="34" charset="0"/>
              <a:ea typeface="+mn-ea"/>
              <a:cs typeface="Arial" pitchFamily="34" charset="0"/>
            </a:rPr>
            <a:t>- </a:t>
          </a:r>
          <a:r>
            <a:rPr lang="pt-PT" sz="800">
              <a:latin typeface="Arial" pitchFamily="34" charset="0"/>
              <a:cs typeface="Arial" pitchFamily="34" charset="0"/>
            </a:rPr>
            <a:t>adesão a convenção coletiva ou a decisão arbitral por parte de associação sindical, associação de empregadores ou empregador .</a:t>
          </a:r>
          <a:endParaRPr lang="pt-PT" sz="800">
            <a:latin typeface="Arial" pitchFamily="34" charset="0"/>
            <a:ea typeface="+mn-ea"/>
            <a:cs typeface="Arial" pitchFamily="34" charset="0"/>
          </a:endParaRPr>
        </a:p>
        <a:p>
          <a:pPr algn="just"/>
          <a:r>
            <a:rPr lang="pt-PT" sz="800" b="0" i="0" u="none" strike="noStrike" baseline="0" smtClean="0">
              <a:solidFill>
                <a:srgbClr val="000000"/>
              </a:solidFill>
              <a:latin typeface="Arial" pitchFamily="34" charset="0"/>
              <a:ea typeface="+mn-ea"/>
              <a:cs typeface="Arial" pitchFamily="34" charset="0"/>
            </a:rPr>
            <a:t>Os instrumentos de regulamentação coletiva de trabalho </a:t>
          </a:r>
          <a:r>
            <a:rPr lang="pt-PT" sz="800" b="1" i="0" u="none" strike="noStrike" baseline="0" smtClean="0">
              <a:solidFill>
                <a:srgbClr val="000000"/>
              </a:solidFill>
              <a:latin typeface="Arial" pitchFamily="34" charset="0"/>
              <a:ea typeface="+mn-ea"/>
              <a:cs typeface="Arial" pitchFamily="34" charset="0"/>
            </a:rPr>
            <a:t>não negociais</a:t>
          </a:r>
          <a:r>
            <a:rPr lang="pt-PT" sz="800" b="0" i="0" u="none" strike="noStrike" baseline="0" smtClean="0">
              <a:solidFill>
                <a:srgbClr val="000000"/>
              </a:solidFill>
              <a:latin typeface="Arial" pitchFamily="34" charset="0"/>
              <a:ea typeface="+mn-ea"/>
              <a:cs typeface="Arial" pitchFamily="34" charset="0"/>
            </a:rPr>
            <a:t> são a portaria de extensão, a portaria de condições de trabalho e a decisão arbitral em processo de arbitragem obrigatória ou necessária.</a:t>
          </a:r>
        </a:p>
        <a:p>
          <a:pPr algn="just"/>
          <a:r>
            <a:rPr lang="pt-PT" sz="800" b="1">
              <a:latin typeface="Arial" pitchFamily="34" charset="0"/>
              <a:ea typeface="+mn-ea"/>
              <a:cs typeface="Arial" pitchFamily="34" charset="0"/>
            </a:rPr>
            <a:t>Portaria de extensão (PE) </a:t>
          </a:r>
          <a:r>
            <a:rPr lang="pt-PT" sz="800">
              <a:latin typeface="Arial" pitchFamily="34" charset="0"/>
              <a:ea typeface="+mn-ea"/>
              <a:cs typeface="Arial" pitchFamily="34" charset="0"/>
            </a:rPr>
            <a:t>- portaria que estende o âmbito de aplicação de uma convenção coletiva ou decisão arbitral a trabalhadores e ou a empregadores não abrangidos por esta. </a:t>
          </a:r>
        </a:p>
        <a:p>
          <a:pPr marL="0" marR="0" indent="0" algn="just" defTabSz="914400" eaLnBrk="1" fontAlgn="auto" latinLnBrk="0" hangingPunct="1">
            <a:lnSpc>
              <a:spcPct val="100000"/>
            </a:lnSpc>
            <a:spcBef>
              <a:spcPts val="0"/>
            </a:spcBef>
            <a:spcAft>
              <a:spcPts val="0"/>
            </a:spcAft>
            <a:buClrTx/>
            <a:buSzTx/>
            <a:buFontTx/>
            <a:buNone/>
            <a:tabLst/>
            <a:defRPr/>
          </a:pPr>
          <a:r>
            <a:rPr lang="pt-PT" sz="800" b="1">
              <a:latin typeface="Arial" pitchFamily="34" charset="0"/>
              <a:ea typeface="+mn-ea"/>
              <a:cs typeface="Arial" pitchFamily="34" charset="0"/>
            </a:rPr>
            <a:t>Portaria de condições de trabalho (PCT) </a:t>
          </a:r>
          <a:r>
            <a:rPr lang="pt-PT" sz="800">
              <a:latin typeface="Arial" pitchFamily="34" charset="0"/>
              <a:ea typeface="+mn-ea"/>
              <a:cs typeface="Arial" pitchFamily="34" charset="0"/>
            </a:rPr>
            <a:t>- portaria que contém as normas reguladoras das condições de trabalho no seu âmbito de aplicação.</a:t>
          </a:r>
          <a:r>
            <a:rPr lang="pt-PT" sz="800" b="1" baseline="0">
              <a:latin typeface="Arial" pitchFamily="34" charset="0"/>
              <a:ea typeface="+mn-ea"/>
              <a:cs typeface="Arial" pitchFamily="34" charset="0"/>
            </a:rPr>
            <a:t>	</a:t>
          </a:r>
          <a:endParaRPr lang="pt-PT" sz="800">
            <a:latin typeface="Arial" pitchFamily="34" charset="0"/>
            <a:cs typeface="Arial" pitchFamily="34" charset="0"/>
          </a:endParaRPr>
        </a:p>
        <a:p>
          <a:pPr algn="just"/>
          <a:r>
            <a:rPr lang="pt-PT" sz="800" b="1">
              <a:latin typeface="Arial" pitchFamily="34" charset="0"/>
              <a:ea typeface="+mn-ea"/>
              <a:cs typeface="Arial" pitchFamily="34" charset="0"/>
            </a:rPr>
            <a:t>Decisão arbitral </a:t>
          </a:r>
          <a:r>
            <a:rPr lang="pt-PT" sz="800">
              <a:latin typeface="Arial" pitchFamily="34" charset="0"/>
              <a:ea typeface="+mn-ea"/>
              <a:cs typeface="Arial" pitchFamily="34" charset="0"/>
            </a:rPr>
            <a:t>– instrumento de regulamentação coletiva de trabalho resultante de arbitragem, voluntária, obrigatória ou necessária. </a:t>
          </a:r>
          <a:endParaRPr lang="pt-PT" sz="800">
            <a:latin typeface="Arial" pitchFamily="34" charset="0"/>
            <a:cs typeface="Arial" pitchFamily="34" charset="0"/>
          </a:endParaRPr>
        </a:p>
        <a:p>
          <a:pPr algn="just"/>
          <a:endParaRPr lang="pt-PT" sz="800" b="0" i="0" u="none" strike="noStrike" baseline="0" smtClean="0">
            <a:solidFill>
              <a:srgbClr val="000000"/>
            </a:solidFill>
            <a:latin typeface="Arial"/>
            <a:ea typeface="+mn-ea"/>
            <a:cs typeface="Arial"/>
          </a:endParaRPr>
        </a:p>
        <a:p>
          <a:pPr algn="just" rtl="0">
            <a:defRPr sz="1000"/>
          </a:pPr>
          <a:r>
            <a:rPr lang="pt-PT" sz="800" b="0" i="0" u="none" strike="noStrike" baseline="0">
              <a:solidFill>
                <a:srgbClr val="000000"/>
              </a:solidFill>
              <a:latin typeface="Arial"/>
              <a:cs typeface="Arial"/>
            </a:rPr>
            <a:t>Í</a:t>
          </a:r>
          <a:r>
            <a:rPr lang="pt-PT" sz="800" b="1" i="0" u="none" strike="noStrike" baseline="0">
              <a:solidFill>
                <a:srgbClr val="000000"/>
              </a:solidFill>
              <a:latin typeface="Arial"/>
              <a:cs typeface="Arial"/>
            </a:rPr>
            <a:t>ndice de Preços no Consumidor:</a:t>
          </a:r>
          <a:r>
            <a:rPr lang="pt-PT" sz="800" b="0" i="0" u="none" strike="noStrike" baseline="0">
              <a:solidFill>
                <a:srgbClr val="000000"/>
              </a:solidFill>
              <a:latin typeface="Arial"/>
              <a:cs typeface="Arial"/>
            </a:rPr>
            <a:t> indicador que tem por finalidade medir a evolução no tempo dos preços de um conjunto de bens e serviços considerados representativos da estrutura de consumo da população residente em Portugal. A estrutura de consumo da atual série do IPC (2008 = 100) bem como os bens e serviços que constituem o cabaz do indicador foram inferidos com base no Inquérito aos Orçamentos Familiares realizado em 2005 e 2006.</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Ofertas de emprego: </a:t>
          </a:r>
          <a:r>
            <a:rPr lang="pt-PT" sz="800" b="0" i="0" u="none" strike="noStrike" baseline="0">
              <a:solidFill>
                <a:srgbClr val="000000"/>
              </a:solidFill>
              <a:latin typeface="Arial"/>
              <a:cs typeface="Arial"/>
            </a:rPr>
            <a:t>empregos disponíveis comunicados pelas entidades empregadoras aos Centros de Emprego. </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Participantes em programas e medidas de emprego, formação profissional e reabilitação profissional:</a:t>
          </a:r>
          <a:endParaRPr lang="pt-PT" sz="800" b="0" i="0" u="none" strike="noStrike" baseline="0">
            <a:solidFill>
              <a:srgbClr val="000000"/>
            </a:solidFill>
            <a:latin typeface="Arial"/>
            <a:cs typeface="Arial"/>
          </a:endParaRPr>
        </a:p>
        <a:p>
          <a:pPr algn="just" rtl="0">
            <a:defRPr sz="1000"/>
          </a:pPr>
          <a:r>
            <a:rPr lang="pt-PT" sz="800" b="0" i="0" u="none" strike="noStrike" baseline="0">
              <a:solidFill>
                <a:srgbClr val="000000"/>
              </a:solidFill>
              <a:latin typeface="Arial"/>
              <a:cs typeface="Arial"/>
            </a:rPr>
            <a:t> - </a:t>
          </a:r>
          <a:r>
            <a:rPr lang="pt-PT" sz="800" b="1" i="0" u="none" strike="noStrike" baseline="0">
              <a:solidFill>
                <a:srgbClr val="000000"/>
              </a:solidFill>
              <a:latin typeface="Arial"/>
              <a:cs typeface="Arial"/>
            </a:rPr>
            <a:t>transitados: </a:t>
          </a:r>
          <a:r>
            <a:rPr lang="pt-PT" sz="800" b="0" i="0" u="none" strike="noStrike" baseline="0">
              <a:solidFill>
                <a:srgbClr val="000000"/>
              </a:solidFill>
              <a:latin typeface="Arial"/>
              <a:cs typeface="Arial"/>
            </a:rPr>
            <a:t>número de participantes que iniciaram a sua atividade em anos anteriores não tendo terminado antes do primeiro dia do ano estatístico em análise;</a:t>
          </a:r>
        </a:p>
        <a:p>
          <a:pPr algn="just" rtl="0">
            <a:defRPr sz="1000"/>
          </a:pPr>
          <a:r>
            <a:rPr lang="pt-PT" sz="800" b="0" i="0" u="none" strike="noStrike" baseline="0">
              <a:solidFill>
                <a:srgbClr val="000000"/>
              </a:solidFill>
              <a:latin typeface="Arial"/>
              <a:cs typeface="Arial"/>
            </a:rPr>
            <a:t> - </a:t>
          </a:r>
          <a:r>
            <a:rPr lang="pt-PT" sz="800" b="1" i="0" u="none" strike="noStrike" baseline="0">
              <a:solidFill>
                <a:srgbClr val="000000"/>
              </a:solidFill>
              <a:latin typeface="Arial"/>
              <a:cs typeface="Arial"/>
            </a:rPr>
            <a:t>iniciados:</a:t>
          </a:r>
          <a:r>
            <a:rPr lang="pt-PT" sz="800" b="0" i="0" u="none" strike="noStrike" baseline="0">
              <a:solidFill>
                <a:srgbClr val="000000"/>
              </a:solidFill>
              <a:latin typeface="Arial"/>
              <a:cs typeface="Arial"/>
            </a:rPr>
            <a:t> número de participantes que iniciaram a sua participação em programas desde o início do ano até ao último dia do período em análise;</a:t>
          </a:r>
        </a:p>
        <a:p>
          <a:pPr algn="just" rtl="0">
            <a:defRPr sz="1000"/>
          </a:pPr>
          <a:r>
            <a:rPr lang="pt-PT" sz="800" b="0" i="0" u="none" strike="noStrike" baseline="0">
              <a:solidFill>
                <a:srgbClr val="000000"/>
              </a:solidFill>
              <a:latin typeface="Arial"/>
              <a:cs typeface="Arial"/>
            </a:rPr>
            <a:t> - </a:t>
          </a:r>
          <a:r>
            <a:rPr lang="pt-PT" sz="800" b="1" i="0" u="none" strike="noStrike" baseline="0">
              <a:solidFill>
                <a:srgbClr val="000000"/>
              </a:solidFill>
              <a:latin typeface="Arial"/>
              <a:cs typeface="Arial"/>
            </a:rPr>
            <a:t>terminaram:</a:t>
          </a:r>
          <a:r>
            <a:rPr lang="pt-PT" sz="800" b="0" i="0" u="none" strike="noStrike" baseline="0">
              <a:solidFill>
                <a:srgbClr val="000000"/>
              </a:solidFill>
              <a:latin typeface="Arial"/>
              <a:cs typeface="Arial"/>
            </a:rPr>
            <a:t> número de participantes que cessaram a sua participação em medidas ativas desde o início do ano até ao último dia do período em análise;</a:t>
          </a:r>
        </a:p>
        <a:p>
          <a:pPr algn="just" rtl="0">
            <a:defRPr sz="1000"/>
          </a:pPr>
          <a:r>
            <a:rPr lang="pt-PT" sz="800" b="0" i="0" u="none" strike="noStrike" baseline="0">
              <a:solidFill>
                <a:srgbClr val="000000"/>
              </a:solidFill>
              <a:latin typeface="Arial"/>
              <a:cs typeface="Arial"/>
            </a:rPr>
            <a:t> - </a:t>
          </a:r>
          <a:r>
            <a:rPr lang="pt-PT" sz="800" b="1" i="0" u="none" strike="noStrike" baseline="0">
              <a:solidFill>
                <a:srgbClr val="000000"/>
              </a:solidFill>
              <a:latin typeface="Arial"/>
              <a:cs typeface="Arial"/>
            </a:rPr>
            <a:t>permanecem: </a:t>
          </a:r>
          <a:r>
            <a:rPr lang="pt-PT" sz="800" b="0" i="0" u="none" strike="noStrike" baseline="0">
              <a:solidFill>
                <a:srgbClr val="000000"/>
              </a:solidFill>
              <a:latin typeface="Arial"/>
              <a:cs typeface="Arial"/>
            </a:rPr>
            <a:t>número de participantes que se encontram em atividade no programa no final do período em análise, independentemente da data de entrada.</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Pedidos de emprego:</a:t>
          </a:r>
          <a:r>
            <a:rPr lang="pt-PT" sz="800" b="0" i="0" u="none" strike="noStrike" baseline="0">
              <a:solidFill>
                <a:srgbClr val="000000"/>
              </a:solidFill>
              <a:latin typeface="Arial"/>
              <a:cs typeface="Arial"/>
            </a:rPr>
            <a:t> total de pessoas com idade igual ou superior a 16 anos (salvaguardadas as reservas previstas na Lei), inscritas nos Centros de Emprego para obter um emprego por conta de outrem.</a:t>
          </a:r>
        </a:p>
        <a:p>
          <a:pPr algn="just" rtl="0">
            <a:defRPr sz="1000"/>
          </a:pPr>
          <a:r>
            <a:rPr lang="pt-PT" sz="800" b="0" i="0" u="none" strike="noStrike" baseline="0">
              <a:solidFill>
                <a:srgbClr val="000000"/>
              </a:solidFill>
              <a:latin typeface="Arial"/>
              <a:cs typeface="Arial"/>
            </a:rPr>
            <a:t>Subdividem-se:</a:t>
          </a:r>
        </a:p>
        <a:p>
          <a:pPr algn="just" rtl="0">
            <a:defRPr sz="1000"/>
          </a:pPr>
          <a:r>
            <a:rPr lang="pt-PT" sz="800" b="1" i="0" u="none" strike="noStrike" baseline="0">
              <a:solidFill>
                <a:srgbClr val="000000"/>
              </a:solidFill>
              <a:latin typeface="Arial"/>
              <a:cs typeface="Arial"/>
            </a:rPr>
            <a:t>- empregados: </a:t>
          </a:r>
          <a:r>
            <a:rPr lang="pt-PT" sz="800" b="0" i="0" u="none" strike="noStrike" baseline="0">
              <a:solidFill>
                <a:srgbClr val="000000"/>
              </a:solidFill>
              <a:latin typeface="Arial"/>
              <a:cs typeface="Arial"/>
            </a:rPr>
            <a:t>têm um emprego que pretendem abandonar;</a:t>
          </a:r>
        </a:p>
        <a:p>
          <a:pPr algn="just" rtl="0">
            <a:defRPr sz="1000"/>
          </a:pPr>
          <a:r>
            <a:rPr lang="pt-PT" sz="800" b="1" i="0" u="none" strike="noStrike" baseline="0">
              <a:solidFill>
                <a:srgbClr val="000000"/>
              </a:solidFill>
              <a:latin typeface="Arial"/>
              <a:cs typeface="Arial"/>
            </a:rPr>
            <a:t>- ocupados: </a:t>
          </a:r>
          <a:r>
            <a:rPr lang="pt-PT" sz="800" b="0" i="0" u="none" strike="noStrike" baseline="0">
              <a:solidFill>
                <a:srgbClr val="000000"/>
              </a:solidFill>
              <a:latin typeface="Arial"/>
              <a:cs typeface="Arial"/>
            </a:rPr>
            <a:t>trabalhadores ocupados em programas especiais de emprego;</a:t>
          </a: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xdr:txBody>
    </xdr:sp>
    <xdr:clientData/>
  </xdr:twoCellAnchor>
  <xdr:twoCellAnchor>
    <xdr:from>
      <xdr:col>28</xdr:col>
      <xdr:colOff>28575</xdr:colOff>
      <xdr:row>0</xdr:row>
      <xdr:rowOff>0</xdr:rowOff>
    </xdr:from>
    <xdr:to>
      <xdr:col>32</xdr:col>
      <xdr:colOff>11973</xdr:colOff>
      <xdr:row>1</xdr:row>
      <xdr:rowOff>8550</xdr:rowOff>
    </xdr:to>
    <xdr:grpSp>
      <xdr:nvGrpSpPr>
        <xdr:cNvPr id="8" name="Grupo 7"/>
        <xdr:cNvGrpSpPr/>
      </xdr:nvGrpSpPr>
      <xdr:grpSpPr>
        <a:xfrm>
          <a:off x="6153150" y="0"/>
          <a:ext cx="612048" cy="180000"/>
          <a:chOff x="4797152" y="7020272"/>
          <a:chExt cx="612048" cy="180000"/>
        </a:xfrm>
      </xdr:grpSpPr>
      <xdr:sp macro="" textlink="">
        <xdr:nvSpPr>
          <xdr:cNvPr id="9" name="Rectângulo 8"/>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0" name="Rectângulo 9"/>
          <xdr:cNvSpPr/>
        </xdr:nvSpPr>
        <xdr:spPr>
          <a:xfrm>
            <a:off x="5013176" y="7020272"/>
            <a:ext cx="180000" cy="180000"/>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1" name="Rectângulo 10"/>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34.xml><?xml version="1.0" encoding="utf-8"?>
<xdr:wsDr xmlns:xdr="http://schemas.openxmlformats.org/drawingml/2006/spreadsheetDrawing" xmlns:a="http://schemas.openxmlformats.org/drawingml/2006/main">
  <xdr:twoCellAnchor>
    <xdr:from>
      <xdr:col>15</xdr:col>
      <xdr:colOff>276225</xdr:colOff>
      <xdr:row>1</xdr:row>
      <xdr:rowOff>47626</xdr:rowOff>
    </xdr:from>
    <xdr:to>
      <xdr:col>32</xdr:col>
      <xdr:colOff>0</xdr:colOff>
      <xdr:row>71</xdr:row>
      <xdr:rowOff>133351</xdr:rowOff>
    </xdr:to>
    <xdr:sp macro="" textlink="">
      <xdr:nvSpPr>
        <xdr:cNvPr id="1465345" name="Text Box 1"/>
        <xdr:cNvSpPr txBox="1">
          <a:spLocks noChangeArrowheads="1"/>
        </xdr:cNvSpPr>
      </xdr:nvSpPr>
      <xdr:spPr bwMode="auto">
        <a:xfrm>
          <a:off x="3562350" y="219076"/>
          <a:ext cx="3276600" cy="10229850"/>
        </a:xfrm>
        <a:prstGeom prst="rect">
          <a:avLst/>
        </a:prstGeom>
        <a:noFill/>
        <a:ln w="9525">
          <a:noFill/>
          <a:miter lim="800000"/>
          <a:headEnd/>
          <a:tailEnd/>
        </a:ln>
      </xdr:spPr>
      <xdr:txBody>
        <a:bodyPr vertOverflow="clip" wrap="square" lIns="27432" tIns="22860" rIns="27432" bIns="0" anchor="t" upright="1"/>
        <a:lstStyle/>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pitchFamily="34" charset="0"/>
            <a:cs typeface="Arial" pitchFamily="34" charset="0"/>
          </a:endParaRPr>
        </a:p>
        <a:p>
          <a:pPr algn="just" rtl="0">
            <a:defRPr sz="1000"/>
          </a:pPr>
          <a:endParaRPr lang="pt-PT" sz="800" b="0" i="0" u="none" strike="noStrike" baseline="0">
            <a:solidFill>
              <a:srgbClr val="000000"/>
            </a:solidFill>
            <a:latin typeface="Arial"/>
            <a:cs typeface="Arial"/>
          </a:endParaRPr>
        </a:p>
        <a:p>
          <a:pPr marL="0" marR="0" indent="0" algn="just" defTabSz="914400" rtl="0" eaLnBrk="1" fontAlgn="auto" latinLnBrk="0" hangingPunct="1">
            <a:lnSpc>
              <a:spcPct val="100000"/>
            </a:lnSpc>
            <a:spcBef>
              <a:spcPts val="0"/>
            </a:spcBef>
            <a:spcAft>
              <a:spcPts val="0"/>
            </a:spcAft>
            <a:buClrTx/>
            <a:buSzTx/>
            <a:buFontTx/>
            <a:buNone/>
            <a:tabLst/>
            <a:defRPr sz="1000"/>
          </a:pPr>
          <a:r>
            <a:rPr lang="pt-PT" sz="800" b="1" i="0" u="none" strike="noStrike" baseline="0">
              <a:solidFill>
                <a:srgbClr val="000000"/>
              </a:solidFill>
              <a:latin typeface="Arial"/>
              <a:ea typeface="+mn-ea"/>
              <a:cs typeface="Arial"/>
            </a:rPr>
            <a:t>Taxa de desemprego: </a:t>
          </a:r>
          <a:r>
            <a:rPr lang="pt-PT" sz="800" b="0" i="0" u="none" strike="noStrike" baseline="0">
              <a:solidFill>
                <a:srgbClr val="000000"/>
              </a:solidFill>
              <a:latin typeface="Arial"/>
              <a:ea typeface="+mn-ea"/>
              <a:cs typeface="Arial"/>
            </a:rPr>
            <a:t>relação entre a população desempregada e a população ativa.</a:t>
          </a: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Taxa de salário (horária ou mensal):</a:t>
          </a:r>
          <a:r>
            <a:rPr lang="pt-PT" sz="800" b="0" i="0" u="none" strike="noStrike" baseline="0">
              <a:solidFill>
                <a:srgbClr val="000000"/>
              </a:solidFill>
              <a:latin typeface="Arial"/>
              <a:cs typeface="Arial"/>
            </a:rPr>
            <a:t> montante ilíquido (antes da dedução de quaisquer descontos), em dinheiro e/ou géneros, pago com carácter regular e garantido aos trabalhadores no período de referência e correspondente ao período normal de trabalho. Não são considerados quaisquer descontos efetuados nesse período devido a faltas por motivos que determinem redução na remuneração. Inclui, para além da remuneração de base, os prémios e subsídios regulares e garantidos ligados às características do posto de trabalho (subsídios de função, de turno, de isenção de horário, por trabalhos penosos, perigosos ou sujos, etc.) No caso do subsídio de alimentação são sempre considerados 20 dias de trabalho com direito a atribuição do subsídio. Excluem-se os prémios, subsídios e gratificações ligados às características individuais do trabalhador (diuturnidades, produtividade, assiduidade, mérito, etc.). O pagamento de horas extraordinárias encontra-se também excluído. </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Trabalhador a tempo completo: </a:t>
          </a:r>
          <a:r>
            <a:rPr lang="pt-PT" sz="800" b="0" i="0" u="none" strike="noStrike" baseline="0">
              <a:solidFill>
                <a:srgbClr val="000000"/>
              </a:solidFill>
              <a:latin typeface="Arial"/>
              <a:cs typeface="Arial"/>
            </a:rPr>
            <a:t>Trabalhador cujo período de trabalho tem uma duração igual ou superior à duração normal de trabalho em vigor na empresa/instituição, para a respetiva categoria profissional ou na respetiva profissão.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Trabalhador a tempo parcial:</a:t>
          </a:r>
          <a:r>
            <a:rPr lang="pt-PT" sz="800" b="0" i="0" u="none" strike="noStrike" baseline="0">
              <a:solidFill>
                <a:srgbClr val="000000"/>
              </a:solidFill>
              <a:latin typeface="Arial"/>
              <a:cs typeface="Arial"/>
            </a:rPr>
            <a:t> trabalhador cujo período de trabalho tem uma duração inferior à duração normal de trabalho em vigor na empresa/instituição, para a respetiva categoria profissional ou na respetiva profissão. </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Trabalhador por conta de outrem:</a:t>
          </a:r>
          <a:r>
            <a:rPr lang="pt-PT" sz="800" b="0" i="0" u="none" strike="noStrike" baseline="0">
              <a:solidFill>
                <a:srgbClr val="000000"/>
              </a:solidFill>
              <a:latin typeface="Arial"/>
              <a:cs typeface="Arial"/>
            </a:rPr>
            <a:t> indivíduo que exerce uma atividade sob a autoridade e direção de outrem, nos termos de um contrato de trabalho, sujeito ou não a forma escrita, e que lhe confere o direito a uma remuneração, a qual não depende dos resultados da unidade económica para a qual trabalha</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Trabalhador com contrato a termo:</a:t>
          </a:r>
          <a:r>
            <a:rPr lang="pt-PT" sz="800" b="0" i="0" u="none" strike="noStrike" baseline="0">
              <a:solidFill>
                <a:srgbClr val="000000"/>
              </a:solidFill>
              <a:latin typeface="Arial"/>
              <a:cs typeface="Arial"/>
            </a:rPr>
            <a:t> Indivíduo ligado à empresa/instituição por um contrato reduzido a escrito com fixação do seu termo e com menção concretizada de modo justificativo: 1) a termo certo: quando no contrato escrito conste expressamente a estipulação do prazo de duração do contrato e a indicação do seu termo; 2) a termo incerto: quando o contrato de trabalho dure por todo o tempo necessário à substituição do trabalhador ausente ou à conclusão da atividade, tarefa ou obra cuja execução justifica a sua celebração.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Trabalhador por conta própria:</a:t>
          </a:r>
          <a:r>
            <a:rPr lang="pt-PT" sz="800" b="0" i="0" u="none" strike="noStrike" baseline="0">
              <a:solidFill>
                <a:srgbClr val="000000"/>
              </a:solidFill>
              <a:latin typeface="Arial"/>
              <a:cs typeface="Arial"/>
            </a:rPr>
            <a:t> Indivíduo que exerce uma atividade independente, com associados ou não, obtendo uma remuneração que está diretamente dependente dos lucros (realizados ou potenciais) provenientes de bens ou serviços produzidos. Os associados podem ser, ou não, membros do agregado familiar. Um trabalhador por conta própria pode ser classificado como trabalhador por conta própria como isolado ou como empregador.</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Valor médio da prestação de RSI por família:</a:t>
          </a:r>
          <a:r>
            <a:rPr lang="pt-PT" sz="800" b="0" i="0" u="none" strike="noStrike" baseline="0">
              <a:solidFill>
                <a:srgbClr val="000000"/>
              </a:solidFill>
              <a:latin typeface="Arial"/>
              <a:cs typeface="Arial"/>
            </a:rPr>
            <a:t> quociente entre o total das prestações processadas às famílias e o nº total de famílias (sendo que o mês de processamento da prestação = mês de referência da prestação).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Variação média ponderada intertabelas:</a:t>
          </a: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 Eficácia (meses):</a:t>
          </a:r>
          <a:r>
            <a:rPr lang="pt-PT" sz="800" b="0" i="0" u="none" strike="noStrike" baseline="0">
              <a:solidFill>
                <a:srgbClr val="000000"/>
              </a:solidFill>
              <a:latin typeface="Arial"/>
              <a:cs typeface="Arial"/>
            </a:rPr>
            <a:t> este período reporta-se aos meses que decorrem entre a data de início de eficácia da tabela anterior e da tabela vigente, com arredondamento por excesso a partir dos 15 dias inclusive. </a:t>
          </a:r>
        </a:p>
        <a:p>
          <a:pPr algn="just" rtl="0">
            <a:defRPr sz="1000"/>
          </a:pPr>
          <a:r>
            <a:rPr lang="pt-PT" sz="800" b="1" i="0" u="none" strike="noStrike" baseline="0">
              <a:solidFill>
                <a:srgbClr val="000000"/>
              </a:solidFill>
              <a:latin typeface="Arial"/>
              <a:cs typeface="Arial"/>
            </a:rPr>
            <a:t>- Variação nominal:</a:t>
          </a:r>
          <a:r>
            <a:rPr lang="pt-PT" sz="800" b="0" i="0" u="none" strike="noStrike" baseline="0">
              <a:solidFill>
                <a:srgbClr val="000000"/>
              </a:solidFill>
              <a:latin typeface="Arial"/>
              <a:cs typeface="Arial"/>
            </a:rPr>
            <a:t> é a percentagem de aumento entre a remuneração média ponderada da tabela anterior e da tabela vigente.</a:t>
          </a:r>
        </a:p>
        <a:p>
          <a:pPr algn="just" rtl="0">
            <a:defRPr sz="1000"/>
          </a:pPr>
          <a:r>
            <a:rPr lang="pt-PT" sz="800" b="1" i="0" u="none" strike="noStrike" baseline="0">
              <a:solidFill>
                <a:srgbClr val="000000"/>
              </a:solidFill>
              <a:latin typeface="Arial"/>
              <a:cs typeface="Arial"/>
            </a:rPr>
            <a:t>- Variação deflacionada:</a:t>
          </a:r>
          <a:r>
            <a:rPr lang="pt-PT" sz="800" b="0" i="0" u="none" strike="noStrike" baseline="0">
              <a:solidFill>
                <a:srgbClr val="000000"/>
              </a:solidFill>
              <a:latin typeface="Arial"/>
              <a:cs typeface="Arial"/>
            </a:rPr>
            <a:t> para o total e para cada secção da CAE a variação nominal é deflacionada com a evolução do índice de preços no consumidor (IPC) no período de eficácia da tabela.</a:t>
          </a:r>
        </a:p>
        <a:p>
          <a:pPr algn="just" rtl="0">
            <a:defRPr sz="1000"/>
          </a:pPr>
          <a:r>
            <a:rPr lang="pt-PT" sz="800" b="1" i="0" u="none" strike="noStrike" baseline="0">
              <a:solidFill>
                <a:srgbClr val="000000"/>
              </a:solidFill>
              <a:latin typeface="Arial"/>
              <a:cs typeface="Arial"/>
            </a:rPr>
            <a:t>- Variação anualizada: </a:t>
          </a:r>
          <a:r>
            <a:rPr lang="pt-PT" sz="800" b="0" i="0" u="none" strike="noStrike" baseline="0">
              <a:solidFill>
                <a:srgbClr val="000000"/>
              </a:solidFill>
              <a:latin typeface="Arial"/>
              <a:cs typeface="Arial"/>
            </a:rPr>
            <a:t>para permitir a comparação entre todos os IRC, dado que os períodos de eficácia das tabelas salariais são, em alguns casos, inferiores ou superiores a 12 meses, anualizam-se as percentagens de variação intertabelas nominal e as do Índice de Preços no Consumidor (IPC).</a:t>
          </a:r>
        </a:p>
        <a:p>
          <a:pPr algn="just" rtl="0">
            <a:defRPr sz="1000"/>
          </a:pPr>
          <a:endParaRPr lang="pt-PT" sz="800" b="0" i="0" u="none" strike="noStrike" baseline="0">
            <a:solidFill>
              <a:srgbClr val="000000"/>
            </a:solidFill>
            <a:latin typeface="Arial"/>
            <a:cs typeface="Arial"/>
          </a:endParaRPr>
        </a:p>
        <a:p>
          <a:pPr algn="just" rtl="0">
            <a:defRPr sz="1000"/>
          </a:pPr>
          <a:r>
            <a:rPr lang="pt-PT" sz="800" b="0" i="0" u="none" strike="noStrike" baseline="0">
              <a:solidFill>
                <a:srgbClr val="000000"/>
              </a:solidFill>
              <a:latin typeface="Arial"/>
              <a:cs typeface="Arial"/>
            </a:rPr>
            <a:t> </a:t>
          </a:r>
        </a:p>
      </xdr:txBody>
    </xdr:sp>
    <xdr:clientData/>
  </xdr:twoCellAnchor>
  <xdr:twoCellAnchor>
    <xdr:from>
      <xdr:col>1</xdr:col>
      <xdr:colOff>66675</xdr:colOff>
      <xdr:row>1</xdr:row>
      <xdr:rowOff>47625</xdr:rowOff>
    </xdr:from>
    <xdr:to>
      <xdr:col>15</xdr:col>
      <xdr:colOff>209550</xdr:colOff>
      <xdr:row>85</xdr:row>
      <xdr:rowOff>28575</xdr:rowOff>
    </xdr:to>
    <xdr:sp macro="" textlink="">
      <xdr:nvSpPr>
        <xdr:cNvPr id="1465402" name="Text Box 2"/>
        <xdr:cNvSpPr txBox="1">
          <a:spLocks noChangeArrowheads="1"/>
        </xdr:cNvSpPr>
      </xdr:nvSpPr>
      <xdr:spPr bwMode="auto">
        <a:xfrm>
          <a:off x="133350" y="219075"/>
          <a:ext cx="3362325" cy="12353925"/>
        </a:xfrm>
        <a:prstGeom prst="rect">
          <a:avLst/>
        </a:prstGeom>
        <a:noFill/>
        <a:ln w="9525">
          <a:noFill/>
          <a:miter lim="800000"/>
          <a:headEnd/>
          <a:tailEnd/>
        </a:ln>
      </xdr:spPr>
      <xdr:txBody>
        <a:bodyPr vertOverflow="clip" wrap="square" lIns="27432" tIns="22860" rIns="27432" bIns="0" anchor="t" upright="1"/>
        <a:lstStyle/>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r>
            <a:rPr lang="pt-PT" sz="800" b="1" i="0" baseline="0">
              <a:latin typeface="Arial" pitchFamily="34" charset="0"/>
              <a:ea typeface="+mn-ea"/>
              <a:cs typeface="Arial" pitchFamily="34" charset="0"/>
            </a:rPr>
            <a:t>- desempregados </a:t>
          </a:r>
          <a:r>
            <a:rPr lang="pt-PT" sz="800" b="0" i="0" baseline="0">
              <a:latin typeface="Arial" pitchFamily="34" charset="0"/>
              <a:ea typeface="+mn-ea"/>
              <a:cs typeface="Arial" pitchFamily="34" charset="0"/>
            </a:rPr>
            <a:t>(desemprego registado): não têm um emprego e estão imediatamente disponíveis para trabalhar, dos quais: primeiro emprego (nunca trabalharam) e novo emprego (já trabalharam);</a:t>
          </a:r>
          <a:endParaRPr lang="pt-PT" sz="800">
            <a:latin typeface="Arial" pitchFamily="34" charset="0"/>
            <a:cs typeface="Arial" pitchFamily="34" charset="0"/>
          </a:endParaRPr>
        </a:p>
        <a:p>
          <a:pPr algn="just" rtl="0"/>
          <a:r>
            <a:rPr lang="pt-PT" sz="800" b="1" i="0" baseline="0">
              <a:latin typeface="Arial" pitchFamily="34" charset="0"/>
              <a:ea typeface="+mn-ea"/>
              <a:cs typeface="Arial" pitchFamily="34" charset="0"/>
            </a:rPr>
            <a:t>- indisponíveis temporariamente: </a:t>
          </a:r>
          <a:r>
            <a:rPr lang="pt-PT" sz="800" b="0" i="0" baseline="0">
              <a:latin typeface="Arial" pitchFamily="34" charset="0"/>
              <a:ea typeface="+mn-ea"/>
              <a:cs typeface="Arial" pitchFamily="34" charset="0"/>
            </a:rPr>
            <a:t>desempregados ou empregados que não reúnem condições imediatas para o trabalho por motivos de saúde.</a:t>
          </a:r>
          <a:endParaRPr lang="pt-PT" sz="800">
            <a:latin typeface="Arial" pitchFamily="34" charset="0"/>
            <a:cs typeface="Arial" pitchFamily="34" charset="0"/>
          </a:endParaRPr>
        </a:p>
        <a:p>
          <a:pPr algn="just" rtl="0" fontAlgn="base"/>
          <a:endParaRPr lang="pt-PT" sz="800" b="0" i="0" baseline="0">
            <a:latin typeface="Arial" pitchFamily="34" charset="0"/>
            <a:ea typeface="+mn-ea"/>
            <a:cs typeface="Arial" pitchFamily="34" charset="0"/>
          </a:endParaRPr>
        </a:p>
        <a:p>
          <a:pPr algn="just" rtl="0"/>
          <a:r>
            <a:rPr lang="pt-PT" sz="800" b="1" i="0" baseline="0">
              <a:latin typeface="Arial" pitchFamily="34" charset="0"/>
              <a:ea typeface="+mn-ea"/>
              <a:cs typeface="Arial" pitchFamily="34" charset="0"/>
            </a:rPr>
            <a:t>Pensão de invalidez:</a:t>
          </a:r>
          <a:r>
            <a:rPr lang="pt-PT" sz="800" b="0" i="0" baseline="0">
              <a:latin typeface="Arial" pitchFamily="34" charset="0"/>
              <a:ea typeface="+mn-ea"/>
              <a:cs typeface="Arial" pitchFamily="34" charset="0"/>
            </a:rPr>
            <a:t>  prestação pecuniária de pagamento mensal, destinada a proteger os beneficiários de Regime Geral da Segurança Social nas situações de incapacidade permanente para o trabalho.</a:t>
          </a:r>
        </a:p>
        <a:p>
          <a:pPr rtl="0"/>
          <a:endParaRPr lang="pt-PT" sz="800"/>
        </a:p>
        <a:p>
          <a:pPr algn="just" rtl="0">
            <a:defRPr sz="1000"/>
          </a:pPr>
          <a:r>
            <a:rPr lang="pt-PT" sz="800" b="1" i="0" u="none" strike="noStrike" baseline="0">
              <a:solidFill>
                <a:srgbClr val="000000"/>
              </a:solidFill>
              <a:latin typeface="Arial"/>
              <a:cs typeface="Arial"/>
            </a:rPr>
            <a:t>Pensão de sobrevivência:</a:t>
          </a:r>
          <a:r>
            <a:rPr lang="pt-PT" sz="800" b="0" i="0" u="none" strike="noStrike" baseline="0">
              <a:solidFill>
                <a:srgbClr val="000000"/>
              </a:solidFill>
              <a:latin typeface="Arial"/>
              <a:cs typeface="Arial"/>
            </a:rPr>
            <a:t> prestação pecuniária mensal, cujo montante é determinado em função da pensão de aposentação.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Pensão de velhice:</a:t>
          </a:r>
          <a:r>
            <a:rPr lang="pt-PT" sz="800" b="0" i="0" u="none" strike="noStrike" baseline="0">
              <a:solidFill>
                <a:srgbClr val="000000"/>
              </a:solidFill>
              <a:latin typeface="Arial"/>
              <a:cs typeface="Arial"/>
            </a:rPr>
            <a:t> prestação pecuniária mensal do regime geral de segurança social, destinada a proteger os beneficiários quando atingem a idade mínima legalmente presumida como adequada para a cessação do exercício da atividade profissional.</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Pensionista ativo:</a:t>
          </a:r>
          <a:r>
            <a:rPr lang="pt-PT" sz="800" b="0" i="0" u="none" strike="noStrike" baseline="0">
              <a:solidFill>
                <a:srgbClr val="000000"/>
              </a:solidFill>
              <a:latin typeface="Arial"/>
              <a:cs typeface="Arial"/>
            </a:rPr>
            <a:t> todos os pensionistas que à data de referência se encontravam a receberem um qualquer tipo de pensão.</a:t>
          </a: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Pessoal ao serviço: </a:t>
          </a:r>
          <a:r>
            <a:rPr lang="pt-PT" sz="800" b="0" i="0" u="none" strike="noStrike" baseline="0">
              <a:solidFill>
                <a:srgbClr val="000000"/>
              </a:solidFill>
              <a:latin typeface="Arial"/>
              <a:cs typeface="Arial"/>
            </a:rPr>
            <a:t>pessoas que no período de referência efetuaram qualquer trabalho remunerado de pelo menos uma hora para o estabelecimento, independentemente do vínculo que tinham. Inclui as pessoas temporariamente ausentes, nas datas de referência, por férias, maternidade, conflito de trabalho, formação profissional, assim como por doença e acidente de trabalho de duração igual ou inferior a um mês. Inclui também os trabalhadores de outras empresas que se encontram a trabalhar no estabelecimento sendo aí diretamente remunerados. Inclui ainda os sócios gerentes, cooperantes e familiares que trabalham nas datas de referência, tendo recebido por esse trabalho uma remuneração. Exclui os trabalhadores a cumprir serviço militar, em regime de licença sem vencimento, em desempenho de cargos públicos (vereadores, deputados), ausentes por doença ou acidente de trabalho de duração superior a um mês, assim como trabalhadores com vínculo ao estabelecimento deslocados para outras empresas, sendo nessas diretamente remunerados.</a:t>
          </a: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pitchFamily="34" charset="0"/>
              <a:cs typeface="Arial" pitchFamily="34" charset="0"/>
            </a:rPr>
            <a:t>População ativa: </a:t>
          </a:r>
          <a:r>
            <a:rPr lang="pt-PT" sz="800" b="0" i="0" u="none" strike="noStrike" baseline="0">
              <a:solidFill>
                <a:sysClr val="windowText" lastClr="000000"/>
              </a:solidFill>
              <a:latin typeface="Arial" pitchFamily="34" charset="0"/>
              <a:cs typeface="Arial" pitchFamily="34" charset="0"/>
            </a:rPr>
            <a:t>p</a:t>
          </a:r>
          <a:r>
            <a:rPr lang="pt-PT" sz="800">
              <a:latin typeface="Arial" pitchFamily="34" charset="0"/>
              <a:cs typeface="Arial" pitchFamily="34" charset="0"/>
            </a:rPr>
            <a:t>opulação com idade mínima de 15 anos que, no período de referência, constituía a mão de obra disponível para a produção de bens e serviços que entram no circuito económico (população empregada e desempregada). </a:t>
          </a: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População com emprego: </a:t>
          </a:r>
          <a:r>
            <a:rPr lang="pt-PT" sz="800" b="0" i="0" u="none" strike="noStrike" baseline="0">
              <a:solidFill>
                <a:srgbClr val="000000"/>
              </a:solidFill>
              <a:latin typeface="Arial"/>
              <a:cs typeface="Arial"/>
            </a:rPr>
            <a:t>Indivíduo com idade mínima de 15 anos que, no período de referência, se encontrava numa das seguintes situações: a) tinha efetuado trabalho de pelo menos uma hora, mediante pagamento de uma remuneração ou com vista a um benefício ou ganho familiar em dinheiro ou em géneros; b) tinha um emprego, não estava ao serviço, mas tinha uma ligação formal com o seu emprego; c) tinha uma empresa, mas não estava temporariamente ao trabalho por uma razão específica; d) estava em situação de pré-reforma, mas encontrava-se a trabalhar no período de referência</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Prestação de rendimento social de inserção</a:t>
          </a:r>
          <a:r>
            <a:rPr lang="pt-PT" sz="800" b="0" i="0" u="none" strike="noStrike" baseline="0">
              <a:solidFill>
                <a:srgbClr val="000000"/>
              </a:solidFill>
              <a:latin typeface="Arial"/>
              <a:cs typeface="Arial"/>
            </a:rPr>
            <a:t>: atribuição pecuniária, de carácter transitório, variável em função do rendimento e da composição dos agregados familiares dos requerentes e calculada por referência ao valor do rendimento social de inserção.</a:t>
          </a: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Remuneração mensal base: </a:t>
          </a:r>
          <a:r>
            <a:rPr lang="pt-PT" sz="800" b="0" i="0" u="none" strike="noStrike" baseline="0">
              <a:solidFill>
                <a:srgbClr val="000000"/>
              </a:solidFill>
              <a:latin typeface="Arial"/>
              <a:cs typeface="Arial"/>
            </a:rPr>
            <a:t>montante ilíquido em dinheiro e/ ou géneros pago aos trabalhadores no período de referência e correspondente às horas normais de trabalho, independentemente de terem faltado ou não por férias, maternidade, greves, formação profissional, doença e acidentes de trabalho por tempo igual ou inferior a um mês. Remuneração mensal ganho: remuneração base, prémios e subsídios  regulares e remuneração por trabalho suplementar.</a:t>
          </a:r>
        </a:p>
        <a:p>
          <a:pPr rtl="0" fontAlgn="base"/>
          <a:endParaRPr lang="pt-PT" sz="800" b="1" i="0" baseline="0">
            <a:latin typeface="Arial" pitchFamily="34" charset="0"/>
            <a:ea typeface="+mn-ea"/>
            <a:cs typeface="Arial" pitchFamily="34" charset="0"/>
          </a:endParaRPr>
        </a:p>
        <a:p>
          <a:pPr rtl="0" eaLnBrk="1" fontAlgn="auto" latinLnBrk="0" hangingPunct="1"/>
          <a:r>
            <a:rPr lang="pt-PT" sz="800" b="1" i="0" baseline="0">
              <a:latin typeface="Arial" pitchFamily="34" charset="0"/>
              <a:ea typeface="+mn-ea"/>
              <a:cs typeface="Arial" pitchFamily="34" charset="0"/>
            </a:rPr>
            <a:t>Rendimento social de inserção (RSI):</a:t>
          </a:r>
          <a:r>
            <a:rPr lang="pt-PT" sz="800" b="0" i="0" baseline="0">
              <a:latin typeface="Arial" pitchFamily="34" charset="0"/>
              <a:ea typeface="+mn-ea"/>
              <a:cs typeface="Arial" pitchFamily="34" charset="0"/>
            </a:rPr>
            <a:t> montante indexado ao valor legalmente fixado para a pensão social do subsistema de solidariedade e calculado por referência à composição dos agregados familiares.</a:t>
          </a:r>
          <a:endParaRPr lang="pt-PT" sz="800">
            <a:latin typeface="Arial" pitchFamily="34" charset="0"/>
            <a:ea typeface="+mn-ea"/>
            <a:cs typeface="Arial" pitchFamily="34" charset="0"/>
          </a:endParaRPr>
        </a:p>
        <a:p>
          <a:pPr rtl="0" fontAlgn="base"/>
          <a:endParaRPr lang="pt-PT" sz="800" b="1" i="0" baseline="0">
            <a:latin typeface="Arial" pitchFamily="34" charset="0"/>
            <a:ea typeface="+mn-ea"/>
            <a:cs typeface="Arial" pitchFamily="34" charset="0"/>
          </a:endParaRPr>
        </a:p>
        <a:p>
          <a:pPr rtl="0"/>
          <a:r>
            <a:rPr lang="pt-PT" sz="800" b="1" i="0" baseline="0">
              <a:latin typeface="Arial" pitchFamily="34" charset="0"/>
              <a:ea typeface="+mn-ea"/>
              <a:cs typeface="Arial" pitchFamily="34" charset="0"/>
            </a:rPr>
            <a:t>Taxa de atividade: </a:t>
          </a:r>
          <a:r>
            <a:rPr lang="pt-PT" sz="800" b="0" i="0" baseline="0">
              <a:latin typeface="Arial" pitchFamily="34" charset="0"/>
              <a:ea typeface="+mn-ea"/>
              <a:cs typeface="Arial" pitchFamily="34" charset="0"/>
            </a:rPr>
            <a:t>relação entre a população ativa e a população total com 15 e mais anos de idade.</a:t>
          </a:r>
        </a:p>
        <a:p>
          <a:pPr rtl="0"/>
          <a:endParaRPr lang="pt-PT" sz="800">
            <a:latin typeface="Arial" pitchFamily="34" charset="0"/>
            <a:ea typeface="+mn-ea"/>
            <a:cs typeface="Arial" pitchFamily="34" charset="0"/>
          </a:endParaRPr>
        </a:p>
        <a:p>
          <a:pPr rtl="0"/>
          <a:r>
            <a:rPr lang="pt-PT" sz="800" b="1" i="0" baseline="0">
              <a:latin typeface="Arial" pitchFamily="34" charset="0"/>
              <a:ea typeface="+mn-ea"/>
              <a:cs typeface="Arial" pitchFamily="34" charset="0"/>
            </a:rPr>
            <a:t>Taxa de emprego:</a:t>
          </a:r>
          <a:r>
            <a:rPr lang="pt-PT" sz="800" b="0" i="0" baseline="0">
              <a:latin typeface="Arial" pitchFamily="34" charset="0"/>
              <a:ea typeface="+mn-ea"/>
              <a:cs typeface="Arial" pitchFamily="34" charset="0"/>
            </a:rPr>
            <a:t> número de pessoas com emprego expresso em percentagem do total da população no mesmo grupo etário.</a:t>
          </a:r>
          <a:endParaRPr lang="pt-PT" sz="800">
            <a:latin typeface="Arial" pitchFamily="34" charset="0"/>
            <a:cs typeface="Arial" pitchFamily="34" charset="0"/>
          </a:endParaRPr>
        </a:p>
        <a:p>
          <a:pPr rtl="0" fontAlgn="base"/>
          <a:endParaRPr lang="pt-PT" sz="800" b="0" i="0" baseline="0">
            <a:latin typeface="Arial" pitchFamily="34" charset="0"/>
            <a:ea typeface="+mn-ea"/>
            <a:cs typeface="Arial" pitchFamily="34" charset="0"/>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xdr:txBody>
    </xdr:sp>
    <xdr:clientData/>
  </xdr:twoCellAnchor>
  <xdr:twoCellAnchor>
    <xdr:from>
      <xdr:col>1</xdr:col>
      <xdr:colOff>0</xdr:colOff>
      <xdr:row>0</xdr:row>
      <xdr:rowOff>0</xdr:rowOff>
    </xdr:from>
    <xdr:to>
      <xdr:col>3</xdr:col>
      <xdr:colOff>240573</xdr:colOff>
      <xdr:row>1</xdr:row>
      <xdr:rowOff>8550</xdr:rowOff>
    </xdr:to>
    <xdr:grpSp>
      <xdr:nvGrpSpPr>
        <xdr:cNvPr id="8" name="Grupo 7"/>
        <xdr:cNvGrpSpPr/>
      </xdr:nvGrpSpPr>
      <xdr:grpSpPr>
        <a:xfrm>
          <a:off x="66675" y="0"/>
          <a:ext cx="612048" cy="180000"/>
          <a:chOff x="4797152" y="7020272"/>
          <a:chExt cx="612048" cy="180000"/>
        </a:xfrm>
      </xdr:grpSpPr>
      <xdr:sp macro="" textlink="">
        <xdr:nvSpPr>
          <xdr:cNvPr id="9" name="Rectângulo 8"/>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0" name="Rectângulo 9"/>
          <xdr:cNvSpPr/>
        </xdr:nvSpPr>
        <xdr:spPr>
          <a:xfrm>
            <a:off x="5013176" y="7020272"/>
            <a:ext cx="180000" cy="180000"/>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1" name="Rectângulo 10"/>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12</xdr:col>
      <xdr:colOff>419100</xdr:colOff>
      <xdr:row>0</xdr:row>
      <xdr:rowOff>0</xdr:rowOff>
    </xdr:from>
    <xdr:to>
      <xdr:col>14</xdr:col>
      <xdr:colOff>21498</xdr:colOff>
      <xdr:row>1</xdr:row>
      <xdr:rowOff>8550</xdr:rowOff>
    </xdr:to>
    <xdr:grpSp>
      <xdr:nvGrpSpPr>
        <xdr:cNvPr id="2" name="Grupo 1"/>
        <xdr:cNvGrpSpPr/>
      </xdr:nvGrpSpPr>
      <xdr:grpSpPr>
        <a:xfrm>
          <a:off x="6105525" y="0"/>
          <a:ext cx="583473" cy="180000"/>
          <a:chOff x="4797152" y="7020272"/>
          <a:chExt cx="612048" cy="180000"/>
        </a:xfrm>
      </xdr:grpSpPr>
      <xdr:sp macro="" textlink="">
        <xdr:nvSpPr>
          <xdr:cNvPr id="3" name="Rectângulo 2"/>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12</xdr:col>
      <xdr:colOff>419100</xdr:colOff>
      <xdr:row>0</xdr:row>
      <xdr:rowOff>0</xdr:rowOff>
    </xdr:from>
    <xdr:to>
      <xdr:col>14</xdr:col>
      <xdr:colOff>21498</xdr:colOff>
      <xdr:row>1</xdr:row>
      <xdr:rowOff>8550</xdr:rowOff>
    </xdr:to>
    <xdr:grpSp>
      <xdr:nvGrpSpPr>
        <xdr:cNvPr id="6" name="Grupo 5"/>
        <xdr:cNvGrpSpPr/>
      </xdr:nvGrpSpPr>
      <xdr:grpSpPr>
        <a:xfrm>
          <a:off x="6105525" y="0"/>
          <a:ext cx="583473" cy="180000"/>
          <a:chOff x="4797152" y="7020272"/>
          <a:chExt cx="612048" cy="180000"/>
        </a:xfrm>
      </xdr:grpSpPr>
      <xdr:sp macro="" textlink="">
        <xdr:nvSpPr>
          <xdr:cNvPr id="7" name="Rectângulo 6"/>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8" name="Rectângulo 7"/>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9" name="Rectângulo 8"/>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364398</xdr:colOff>
      <xdr:row>1</xdr:row>
      <xdr:rowOff>8550</xdr:rowOff>
    </xdr:to>
    <xdr:grpSp>
      <xdr:nvGrpSpPr>
        <xdr:cNvPr id="2" name="Grupo 1"/>
        <xdr:cNvGrpSpPr/>
      </xdr:nvGrpSpPr>
      <xdr:grpSpPr>
        <a:xfrm>
          <a:off x="66675" y="0"/>
          <a:ext cx="602523" cy="180000"/>
          <a:chOff x="4797152" y="7020272"/>
          <a:chExt cx="612048" cy="180000"/>
        </a:xfrm>
      </xdr:grpSpPr>
      <xdr:sp macro="" textlink="">
        <xdr:nvSpPr>
          <xdr:cNvPr id="3" name="Rectângulo 2"/>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12</xdr:col>
      <xdr:colOff>238125</xdr:colOff>
      <xdr:row>0</xdr:row>
      <xdr:rowOff>0</xdr:rowOff>
    </xdr:from>
    <xdr:to>
      <xdr:col>14</xdr:col>
      <xdr:colOff>11973</xdr:colOff>
      <xdr:row>1</xdr:row>
      <xdr:rowOff>8550</xdr:rowOff>
    </xdr:to>
    <xdr:grpSp>
      <xdr:nvGrpSpPr>
        <xdr:cNvPr id="2" name="Grupo 1"/>
        <xdr:cNvGrpSpPr/>
      </xdr:nvGrpSpPr>
      <xdr:grpSpPr>
        <a:xfrm>
          <a:off x="6057900" y="0"/>
          <a:ext cx="612048" cy="180000"/>
          <a:chOff x="4797152" y="7020272"/>
          <a:chExt cx="612048" cy="180000"/>
        </a:xfrm>
      </xdr:grpSpPr>
      <xdr:sp macro="" textlink="">
        <xdr:nvSpPr>
          <xdr:cNvPr id="3" name="Rectângulo 2"/>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12</xdr:col>
      <xdr:colOff>238125</xdr:colOff>
      <xdr:row>0</xdr:row>
      <xdr:rowOff>0</xdr:rowOff>
    </xdr:from>
    <xdr:to>
      <xdr:col>14</xdr:col>
      <xdr:colOff>11973</xdr:colOff>
      <xdr:row>1</xdr:row>
      <xdr:rowOff>8550</xdr:rowOff>
    </xdr:to>
    <xdr:grpSp>
      <xdr:nvGrpSpPr>
        <xdr:cNvPr id="6" name="Grupo 5"/>
        <xdr:cNvGrpSpPr/>
      </xdr:nvGrpSpPr>
      <xdr:grpSpPr>
        <a:xfrm>
          <a:off x="6057900" y="0"/>
          <a:ext cx="612048" cy="180000"/>
          <a:chOff x="4797152" y="7020272"/>
          <a:chExt cx="612048" cy="180000"/>
        </a:xfrm>
      </xdr:grpSpPr>
      <xdr:sp macro="" textlink="">
        <xdr:nvSpPr>
          <xdr:cNvPr id="7" name="Rectângulo 6"/>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8" name="Rectângulo 7"/>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9" name="Rectângulo 8"/>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0</xdr:row>
      <xdr:rowOff>4737</xdr:rowOff>
    </xdr:from>
    <xdr:to>
      <xdr:col>3</xdr:col>
      <xdr:colOff>364398</xdr:colOff>
      <xdr:row>1</xdr:row>
      <xdr:rowOff>13287</xdr:rowOff>
    </xdr:to>
    <xdr:grpSp>
      <xdr:nvGrpSpPr>
        <xdr:cNvPr id="2" name="Grupo 1"/>
        <xdr:cNvGrpSpPr/>
      </xdr:nvGrpSpPr>
      <xdr:grpSpPr>
        <a:xfrm>
          <a:off x="66675" y="4737"/>
          <a:ext cx="602523" cy="180000"/>
          <a:chOff x="4797152" y="7020272"/>
          <a:chExt cx="612048" cy="180000"/>
        </a:xfrm>
      </xdr:grpSpPr>
      <xdr:sp macro="" textlink="">
        <xdr:nvSpPr>
          <xdr:cNvPr id="3" name="Rectângulo 2"/>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3</xdr:col>
      <xdr:colOff>38100</xdr:colOff>
      <xdr:row>19</xdr:row>
      <xdr:rowOff>9524</xdr:rowOff>
    </xdr:from>
    <xdr:to>
      <xdr:col>7</xdr:col>
      <xdr:colOff>328425</xdr:colOff>
      <xdr:row>31</xdr:row>
      <xdr:rowOff>112124</xdr:rowOff>
    </xdr:to>
    <xdr:graphicFrame macro="">
      <xdr:nvGraphicFramePr>
        <xdr:cNvPr id="6"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133349</xdr:colOff>
      <xdr:row>19</xdr:row>
      <xdr:rowOff>19050</xdr:rowOff>
    </xdr:from>
    <xdr:to>
      <xdr:col>16</xdr:col>
      <xdr:colOff>261749</xdr:colOff>
      <xdr:row>31</xdr:row>
      <xdr:rowOff>121650</xdr:rowOff>
    </xdr:to>
    <xdr:graphicFrame macro="">
      <xdr:nvGraphicFramePr>
        <xdr:cNvPr id="7"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19050</xdr:colOff>
      <xdr:row>44</xdr:row>
      <xdr:rowOff>9524</xdr:rowOff>
    </xdr:from>
    <xdr:to>
      <xdr:col>7</xdr:col>
      <xdr:colOff>309375</xdr:colOff>
      <xdr:row>56</xdr:row>
      <xdr:rowOff>112124</xdr:rowOff>
    </xdr:to>
    <xdr:graphicFrame macro="">
      <xdr:nvGraphicFramePr>
        <xdr:cNvPr id="10"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128586</xdr:colOff>
      <xdr:row>44</xdr:row>
      <xdr:rowOff>14287</xdr:rowOff>
    </xdr:from>
    <xdr:to>
      <xdr:col>16</xdr:col>
      <xdr:colOff>256986</xdr:colOff>
      <xdr:row>56</xdr:row>
      <xdr:rowOff>116887</xdr:rowOff>
    </xdr:to>
    <xdr:graphicFrame macro="">
      <xdr:nvGraphicFramePr>
        <xdr:cNvPr id="11"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0.01643</cdr:x>
      <cdr:y>0.92604</cdr:y>
    </cdr:from>
    <cdr:to>
      <cdr:x>0.98503</cdr:x>
      <cdr:y>0.98554</cdr:y>
    </cdr:to>
    <cdr:sp macro="" textlink="">
      <cdr:nvSpPr>
        <cdr:cNvPr id="1892353" name="Text Box 1"/>
        <cdr:cNvSpPr txBox="1">
          <a:spLocks xmlns:a="http://schemas.openxmlformats.org/drawingml/2006/main" noChangeArrowheads="1"/>
        </cdr:cNvSpPr>
      </cdr:nvSpPr>
      <cdr:spPr bwMode="auto">
        <a:xfrm xmlns:a="http://schemas.openxmlformats.org/drawingml/2006/main">
          <a:off x="49684" y="2000250"/>
          <a:ext cx="2929047" cy="128515"/>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II/MSESS. </a:t>
          </a:r>
        </a:p>
      </cdr:txBody>
    </cdr:sp>
  </cdr:relSizeAnchor>
</c:userShapes>
</file>

<file path=xl/drawings/drawing9.xml><?xml version="1.0" encoding="utf-8"?>
<c:userShapes xmlns:c="http://schemas.openxmlformats.org/drawingml/2006/chart">
  <cdr:relSizeAnchor xmlns:cdr="http://schemas.openxmlformats.org/drawingml/2006/chartDrawing">
    <cdr:from>
      <cdr:x>0.01643</cdr:x>
      <cdr:y>0.92604</cdr:y>
    </cdr:from>
    <cdr:to>
      <cdr:x>0.98503</cdr:x>
      <cdr:y>0.98554</cdr:y>
    </cdr:to>
    <cdr:sp macro="" textlink="">
      <cdr:nvSpPr>
        <cdr:cNvPr id="1892353" name="Text Box 1"/>
        <cdr:cNvSpPr txBox="1">
          <a:spLocks xmlns:a="http://schemas.openxmlformats.org/drawingml/2006/main" noChangeArrowheads="1"/>
        </cdr:cNvSpPr>
      </cdr:nvSpPr>
      <cdr:spPr bwMode="auto">
        <a:xfrm xmlns:a="http://schemas.openxmlformats.org/drawingml/2006/main">
          <a:off x="49684" y="2000250"/>
          <a:ext cx="2929047" cy="128516"/>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II/MSESS. </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C:\3_dados\ine\ipc\dashboard-table-scroll_IPC_com%20total.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Dashboard"/>
      <sheetName val="Data"/>
      <sheetName val="Calculation"/>
      <sheetName val="links"/>
      <sheetName val="Folha2"/>
    </sheetNames>
    <sheetDataSet>
      <sheetData sheetId="0" refreshError="1"/>
      <sheetData sheetId="1" refreshError="1"/>
      <sheetData sheetId="2">
        <row r="7">
          <cell r="E7">
            <v>4</v>
          </cell>
        </row>
      </sheetData>
      <sheetData sheetId="3" refreshError="1"/>
      <sheetData sheetId="4" refreshError="1"/>
    </sheetDataSet>
  </externalBook>
</externalLink>
</file>

<file path=xl/theme/_rels/theme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Viagem">
  <a:themeElements>
    <a:clrScheme name="Pag14">
      <a:dk1>
        <a:sysClr val="windowText" lastClr="000000"/>
      </a:dk1>
      <a:lt1>
        <a:sysClr val="window" lastClr="FFFFFF"/>
      </a:lt1>
      <a:dk2>
        <a:srgbClr val="1F497D"/>
      </a:dk2>
      <a:lt2>
        <a:srgbClr val="EEECE1"/>
      </a:lt2>
      <a:accent1>
        <a:srgbClr val="00599D"/>
      </a:accent1>
      <a:accent2>
        <a:srgbClr val="FF9900"/>
      </a:accent2>
      <a:accent3>
        <a:srgbClr val="669900"/>
      </a:accent3>
      <a:accent4>
        <a:srgbClr val="008080"/>
      </a:accent4>
      <a:accent5>
        <a:srgbClr val="D3EEFF"/>
      </a:accent5>
      <a:accent6>
        <a:srgbClr val="EBF7FF"/>
      </a:accent6>
      <a:hlink>
        <a:srgbClr val="1F497D"/>
      </a:hlink>
      <a:folHlink>
        <a:srgbClr val="0984AE"/>
      </a:folHlink>
    </a:clrScheme>
    <a:fontScheme name="Viagem">
      <a:majorFont>
        <a:latin typeface="Franklin Gothic Medium"/>
        <a:ea typeface=""/>
        <a:cs typeface=""/>
        <a:font script="Jpan" typeface="HG創英角ｺﾞｼｯｸUB"/>
        <a:font script="Hang" typeface="돋움"/>
        <a:font script="Hans" typeface="隶书"/>
        <a:font script="Hant" typeface="微軟正黑體"/>
        <a:font script="Arab" typeface="Tahoma"/>
        <a:font script="Hebr" typeface="Aharoni"/>
        <a:font script="Thai" typeface="Lily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ajorFont>
      <a:minorFont>
        <a:latin typeface="Franklin Gothic Book"/>
        <a:ea typeface=""/>
        <a:cs typeface=""/>
        <a:font script="Jpan" typeface="HGｺﾞｼｯｸE"/>
        <a:font script="Hang" typeface="돋움"/>
        <a:font script="Hans" typeface="华文楷体"/>
        <a:font script="Hant" typeface="微軟正黑體"/>
        <a:font script="Arab" typeface="Tahoma"/>
        <a:font script="Hebr" typeface="Aharoni"/>
        <a:font script="Thai" typeface="Lily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inorFont>
    </a:fontScheme>
    <a:fmtScheme name="Viagem">
      <a:fillStyleLst>
        <a:solidFill>
          <a:schemeClr val="phClr"/>
        </a:solidFill>
        <a:gradFill rotWithShape="1">
          <a:gsLst>
            <a:gs pos="0">
              <a:schemeClr val="phClr">
                <a:tint val="30000"/>
                <a:satMod val="250000"/>
              </a:schemeClr>
            </a:gs>
            <a:gs pos="72000">
              <a:schemeClr val="phClr">
                <a:tint val="75000"/>
                <a:satMod val="210000"/>
              </a:schemeClr>
            </a:gs>
            <a:gs pos="100000">
              <a:schemeClr val="phClr">
                <a:tint val="85000"/>
                <a:satMod val="210000"/>
              </a:schemeClr>
            </a:gs>
          </a:gsLst>
          <a:lin ang="5400000" scaled="1"/>
        </a:gradFill>
        <a:gradFill rotWithShape="1">
          <a:gsLst>
            <a:gs pos="0">
              <a:schemeClr val="phClr">
                <a:tint val="75000"/>
                <a:shade val="85000"/>
                <a:satMod val="230000"/>
              </a:schemeClr>
            </a:gs>
            <a:gs pos="25000">
              <a:schemeClr val="phClr">
                <a:tint val="90000"/>
                <a:shade val="70000"/>
                <a:satMod val="220000"/>
              </a:schemeClr>
            </a:gs>
            <a:gs pos="50000">
              <a:schemeClr val="phClr">
                <a:tint val="90000"/>
                <a:shade val="58000"/>
                <a:satMod val="225000"/>
              </a:schemeClr>
            </a:gs>
            <a:gs pos="65000">
              <a:schemeClr val="phClr">
                <a:tint val="90000"/>
                <a:shade val="58000"/>
                <a:satMod val="225000"/>
              </a:schemeClr>
            </a:gs>
            <a:gs pos="80000">
              <a:schemeClr val="phClr">
                <a:tint val="90000"/>
                <a:shade val="69000"/>
                <a:satMod val="220000"/>
              </a:schemeClr>
            </a:gs>
            <a:gs pos="100000">
              <a:schemeClr val="phClr">
                <a:tint val="77000"/>
                <a:shade val="80000"/>
                <a:satMod val="230000"/>
              </a:schemeClr>
            </a:gs>
          </a:gsLst>
          <a:lin ang="5400000" scaled="1"/>
        </a:gradFill>
      </a:fillStyleLst>
      <a:lnStyleLst>
        <a:ln w="10000" cap="flat" cmpd="sng" algn="ctr">
          <a:solidFill>
            <a:schemeClr val="ph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76200" dist="50800" dir="5400000" rotWithShape="0">
              <a:srgbClr val="4E3B30">
                <a:alpha val="60000"/>
              </a:srgbClr>
            </a:outerShdw>
          </a:effectLst>
        </a:effectStyle>
        <a:effectStyle>
          <a:effectLst>
            <a:outerShdw blurRad="76200" dist="50800" dir="5400000" rotWithShape="0">
              <a:srgbClr val="4E3B30">
                <a:alpha val="60000"/>
              </a:srgbClr>
            </a:outerShdw>
          </a:effectLst>
          <a:scene3d>
            <a:camera prst="orthographicFront">
              <a:rot lat="0" lon="0" rev="0"/>
            </a:camera>
            <a:lightRig rig="threePt" dir="tl">
              <a:rot lat="0" lon="0" rev="0"/>
            </a:lightRig>
          </a:scene3d>
          <a:sp3d prstMaterial="metal">
            <a:bevelT w="10000" h="10000"/>
          </a:sp3d>
        </a:effectStyle>
        <a:effectStyle>
          <a:effectLst>
            <a:outerShdw blurRad="76200" dist="50800" dir="5400000" rotWithShape="0">
              <a:srgbClr val="4E3B30">
                <a:alpha val="60000"/>
              </a:srgbClr>
            </a:outerShdw>
          </a:effectLst>
          <a:scene3d>
            <a:camera prst="obliqueTopLeft" fov="600000">
              <a:rot lat="0" lon="0" rev="0"/>
            </a:camera>
            <a:lightRig rig="balanced" dir="t">
              <a:rot lat="0" lon="0" rev="19200000"/>
            </a:lightRig>
          </a:scene3d>
          <a:sp3d contourW="12700" prstMaterial="matte">
            <a:bevelT w="60000" h="50800"/>
            <a:contourClr>
              <a:schemeClr val="phClr">
                <a:shade val="60000"/>
                <a:satMod val="110000"/>
              </a:schemeClr>
            </a:contourClr>
          </a:sp3d>
        </a:effectStyle>
      </a:effectStyleLst>
      <a:bgFillStyleLst>
        <a:solidFill>
          <a:schemeClr val="phClr"/>
        </a:solidFill>
        <a:blipFill>
          <a:blip xmlns:r="http://schemas.openxmlformats.org/officeDocument/2006/relationships" r:embed="rId1">
            <a:duotone>
              <a:schemeClr val="phClr">
                <a:shade val="90000"/>
                <a:satMod val="150000"/>
              </a:schemeClr>
              <a:schemeClr val="phClr">
                <a:tint val="88000"/>
                <a:satMod val="105000"/>
              </a:schemeClr>
            </a:duotone>
          </a:blip>
          <a:tile tx="0" ty="0" sx="95000" sy="95000" flip="none" algn="t"/>
        </a:blipFill>
        <a:blipFill>
          <a:blip xmlns:r="http://schemas.openxmlformats.org/officeDocument/2006/relationships" r:embed="rId2">
            <a:duotone>
              <a:schemeClr val="phClr">
                <a:shade val="30000"/>
                <a:satMod val="455000"/>
              </a:schemeClr>
              <a:schemeClr val="phClr">
                <a:tint val="95000"/>
                <a:satMod val="120000"/>
              </a:schemeClr>
            </a:duotone>
          </a:blip>
          <a:stretch>
            <a:fillRect/>
          </a:stretch>
        </a:blip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7.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8.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1.bin"/></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0.xml"/><Relationship Id="rId1" Type="http://schemas.openxmlformats.org/officeDocument/2006/relationships/printerSettings" Target="../printerSettings/printerSettings22.bin"/><Relationship Id="rId4" Type="http://schemas.openxmlformats.org/officeDocument/2006/relationships/ctrlProp" Target="../ctrlProps/ctrlProp1.xml"/></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3.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4.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25.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5" Type="http://schemas.openxmlformats.org/officeDocument/2006/relationships/drawing" Target="../drawings/drawing2.xml"/><Relationship Id="rId4" Type="http://schemas.openxmlformats.org/officeDocument/2006/relationships/printerSettings" Target="../printerSettings/printerSettings5.bin"/></Relationships>
</file>

<file path=xl/worksheets/_rels/sheet20.xml.rels><?xml version="1.0" encoding="UTF-8" standalone="yes"?>
<Relationships xmlns="http://schemas.openxmlformats.org/package/2006/relationships"><Relationship Id="rId3" Type="http://schemas.openxmlformats.org/officeDocument/2006/relationships/printerSettings" Target="../printerSettings/printerSettings28.bin"/><Relationship Id="rId2" Type="http://schemas.openxmlformats.org/officeDocument/2006/relationships/printerSettings" Target="../printerSettings/printerSettings27.bin"/><Relationship Id="rId1" Type="http://schemas.openxmlformats.org/officeDocument/2006/relationships/printerSettings" Target="../printerSettings/printerSettings26.bin"/><Relationship Id="rId5" Type="http://schemas.openxmlformats.org/officeDocument/2006/relationships/drawing" Target="../drawings/drawing33.xml"/><Relationship Id="rId4" Type="http://schemas.openxmlformats.org/officeDocument/2006/relationships/printerSettings" Target="../printerSettings/printerSettings29.bin"/></Relationships>
</file>

<file path=xl/worksheets/_rels/sheet21.xml.rels><?xml version="1.0" encoding="UTF-8" standalone="yes"?>
<Relationships xmlns="http://schemas.openxmlformats.org/package/2006/relationships"><Relationship Id="rId3" Type="http://schemas.openxmlformats.org/officeDocument/2006/relationships/printerSettings" Target="../printerSettings/printerSettings32.bin"/><Relationship Id="rId2" Type="http://schemas.openxmlformats.org/officeDocument/2006/relationships/printerSettings" Target="../printerSettings/printerSettings31.bin"/><Relationship Id="rId1" Type="http://schemas.openxmlformats.org/officeDocument/2006/relationships/printerSettings" Target="../printerSettings/printerSettings30.bin"/><Relationship Id="rId5" Type="http://schemas.openxmlformats.org/officeDocument/2006/relationships/drawing" Target="../drawings/drawing34.xml"/><Relationship Id="rId4" Type="http://schemas.openxmlformats.org/officeDocument/2006/relationships/printerSettings" Target="../printerSettings/printerSettings33.bin"/></Relationships>
</file>

<file path=xl/worksheets/_rels/sheet22.xml.rels><?xml version="1.0" encoding="UTF-8" standalone="yes"?>
<Relationships xmlns="http://schemas.openxmlformats.org/package/2006/relationships"><Relationship Id="rId3" Type="http://schemas.openxmlformats.org/officeDocument/2006/relationships/printerSettings" Target="../printerSettings/printerSettings36.bin"/><Relationship Id="rId7" Type="http://schemas.openxmlformats.org/officeDocument/2006/relationships/printerSettings" Target="../printerSettings/printerSettings37.bin"/><Relationship Id="rId2" Type="http://schemas.openxmlformats.org/officeDocument/2006/relationships/printerSettings" Target="../printerSettings/printerSettings35.bin"/><Relationship Id="rId1" Type="http://schemas.openxmlformats.org/officeDocument/2006/relationships/printerSettings" Target="../printerSettings/printerSettings34.bin"/><Relationship Id="rId6" Type="http://schemas.openxmlformats.org/officeDocument/2006/relationships/hyperlink" Target="http://www.gee.min-economia.pt/" TargetMode="External"/><Relationship Id="rId5" Type="http://schemas.openxmlformats.org/officeDocument/2006/relationships/hyperlink" Target="mailto:dados@gee.min-economia.pt" TargetMode="External"/><Relationship Id="rId4" Type="http://schemas.openxmlformats.org/officeDocument/2006/relationships/hyperlink" Target="http://www.gee.min-economia.pt/pagina.aspx?js=0&amp;codigono=67637170AAAAAAAAAAAAAAAA"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 Id="rId5" Type="http://schemas.openxmlformats.org/officeDocument/2006/relationships/drawing" Target="../drawings/drawing3.xml"/><Relationship Id="rId4" Type="http://schemas.openxmlformats.org/officeDocument/2006/relationships/printerSettings" Target="../printerSettings/printerSettings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1.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2.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5.bin"/></Relationships>
</file>

<file path=xl/worksheets/sheet1.xml><?xml version="1.0" encoding="utf-8"?>
<worksheet xmlns="http://schemas.openxmlformats.org/spreadsheetml/2006/main" xmlns:r="http://schemas.openxmlformats.org/officeDocument/2006/relationships">
  <sheetPr codeName="Folha1">
    <tabColor theme="9"/>
    <pageSetUpPr fitToPage="1"/>
  </sheetPr>
  <dimension ref="A1:Q64"/>
  <sheetViews>
    <sheetView tabSelected="1" showRuler="0" zoomScaleNormal="100" workbookViewId="0"/>
  </sheetViews>
  <sheetFormatPr defaultRowHeight="12.75"/>
  <cols>
    <col min="1" max="1" width="1.42578125" style="166" customWidth="1"/>
    <col min="2" max="2" width="2.5703125" style="166" customWidth="1"/>
    <col min="3" max="3" width="16.28515625" style="166" customWidth="1"/>
    <col min="4" max="4" width="22.28515625" style="166" customWidth="1"/>
    <col min="5" max="5" width="2.42578125" style="323" customWidth="1"/>
    <col min="6" max="6" width="1" style="166" customWidth="1"/>
    <col min="7" max="7" width="14" style="166" customWidth="1"/>
    <col min="8" max="8" width="5.5703125" style="166" customWidth="1"/>
    <col min="9" max="9" width="4.140625" style="166" customWidth="1"/>
    <col min="10" max="10" width="34.5703125" style="166" customWidth="1"/>
    <col min="11" max="11" width="2.42578125" style="166" customWidth="1"/>
    <col min="12" max="12" width="1.42578125" style="166" customWidth="1"/>
    <col min="13" max="13" width="8.140625" style="166" customWidth="1"/>
    <col min="14" max="16384" width="9.140625" style="166"/>
  </cols>
  <sheetData>
    <row r="1" spans="1:17" ht="7.5" customHeight="1">
      <c r="A1" s="339"/>
      <c r="B1" s="336"/>
      <c r="C1" s="336"/>
      <c r="D1" s="336"/>
      <c r="E1" s="901"/>
      <c r="F1" s="336"/>
      <c r="G1" s="336"/>
      <c r="H1" s="336"/>
      <c r="I1" s="336"/>
      <c r="J1" s="336"/>
      <c r="K1" s="336"/>
      <c r="L1" s="336"/>
    </row>
    <row r="2" spans="1:17" ht="17.25" customHeight="1">
      <c r="A2" s="339"/>
      <c r="B2" s="313"/>
      <c r="C2" s="314"/>
      <c r="D2" s="314"/>
      <c r="E2" s="902"/>
      <c r="F2" s="314"/>
      <c r="G2" s="314"/>
      <c r="H2" s="314"/>
      <c r="I2" s="315"/>
      <c r="J2" s="316"/>
      <c r="K2" s="316"/>
      <c r="L2" s="339"/>
    </row>
    <row r="3" spans="1:17">
      <c r="A3" s="339"/>
      <c r="B3" s="313"/>
      <c r="C3" s="314"/>
      <c r="D3" s="314"/>
      <c r="E3" s="902"/>
      <c r="F3" s="314"/>
      <c r="G3" s="314"/>
      <c r="H3" s="314"/>
      <c r="I3" s="315"/>
      <c r="J3" s="313"/>
      <c r="K3" s="316"/>
      <c r="L3" s="339"/>
    </row>
    <row r="4" spans="1:17" ht="33.75" customHeight="1">
      <c r="A4" s="339"/>
      <c r="B4" s="313"/>
      <c r="C4" s="315"/>
      <c r="D4" s="315"/>
      <c r="E4" s="903"/>
      <c r="F4" s="315"/>
      <c r="G4" s="315"/>
      <c r="H4" s="315"/>
      <c r="I4" s="315"/>
      <c r="J4" s="317" t="s">
        <v>35</v>
      </c>
      <c r="K4" s="313"/>
      <c r="L4" s="339"/>
    </row>
    <row r="5" spans="1:17" s="171" customFormat="1" ht="12.75" customHeight="1">
      <c r="A5" s="341"/>
      <c r="B5" s="1455"/>
      <c r="C5" s="1455"/>
      <c r="D5" s="1455"/>
      <c r="E5" s="1455"/>
      <c r="F5" s="336"/>
      <c r="G5" s="318"/>
      <c r="H5" s="318"/>
      <c r="I5" s="318"/>
      <c r="J5" s="319"/>
      <c r="K5" s="320"/>
      <c r="L5" s="339"/>
    </row>
    <row r="6" spans="1:17" ht="12.75" customHeight="1">
      <c r="A6" s="339"/>
      <c r="B6" s="339"/>
      <c r="C6" s="336"/>
      <c r="D6" s="336"/>
      <c r="E6" s="901"/>
      <c r="F6" s="336"/>
      <c r="G6" s="318"/>
      <c r="H6" s="318"/>
      <c r="I6" s="318"/>
      <c r="J6" s="319"/>
      <c r="K6" s="320"/>
      <c r="L6" s="339"/>
      <c r="O6" s="321"/>
    </row>
    <row r="7" spans="1:17" ht="12.75" customHeight="1">
      <c r="A7" s="339"/>
      <c r="B7" s="339"/>
      <c r="C7" s="336"/>
      <c r="D7" s="336"/>
      <c r="E7" s="901"/>
      <c r="F7" s="336"/>
      <c r="G7" s="318"/>
      <c r="H7" s="318"/>
      <c r="I7" s="335"/>
      <c r="J7" s="319"/>
      <c r="K7" s="320"/>
      <c r="L7" s="339"/>
      <c r="N7" s="322"/>
      <c r="O7" s="323"/>
    </row>
    <row r="8" spans="1:17" ht="12.75" customHeight="1">
      <c r="A8" s="339"/>
      <c r="B8" s="339"/>
      <c r="C8" s="336"/>
      <c r="D8" s="336"/>
      <c r="E8" s="901"/>
      <c r="F8" s="336"/>
      <c r="G8" s="318"/>
      <c r="H8" s="318"/>
      <c r="I8" s="318"/>
      <c r="J8" s="319"/>
      <c r="K8" s="320"/>
      <c r="L8" s="339"/>
      <c r="N8" s="324"/>
    </row>
    <row r="9" spans="1:17" ht="12.75" customHeight="1">
      <c r="A9" s="339"/>
      <c r="B9" s="339"/>
      <c r="C9" s="336"/>
      <c r="D9" s="336"/>
      <c r="E9" s="901"/>
      <c r="F9" s="336"/>
      <c r="G9" s="318"/>
      <c r="H9" s="318"/>
      <c r="I9" s="318"/>
      <c r="J9" s="319"/>
      <c r="K9" s="320"/>
      <c r="L9" s="339"/>
      <c r="N9" s="324"/>
    </row>
    <row r="10" spans="1:17" ht="12.75" customHeight="1">
      <c r="A10" s="339"/>
      <c r="B10" s="339"/>
      <c r="C10" s="336"/>
      <c r="D10" s="336"/>
      <c r="E10" s="901"/>
      <c r="F10" s="336"/>
      <c r="G10" s="318"/>
      <c r="H10" s="318"/>
      <c r="I10" s="318"/>
      <c r="J10" s="319"/>
      <c r="K10" s="320"/>
      <c r="L10" s="339"/>
    </row>
    <row r="11" spans="1:17">
      <c r="A11" s="339"/>
      <c r="B11" s="339"/>
      <c r="C11" s="336"/>
      <c r="D11" s="336"/>
      <c r="E11" s="901"/>
      <c r="F11" s="336"/>
      <c r="G11" s="318"/>
      <c r="H11" s="318"/>
      <c r="I11" s="318"/>
      <c r="J11" s="319"/>
      <c r="K11" s="320"/>
      <c r="L11" s="339"/>
    </row>
    <row r="12" spans="1:17">
      <c r="A12" s="339"/>
      <c r="B12" s="356" t="s">
        <v>27</v>
      </c>
      <c r="C12" s="354"/>
      <c r="D12" s="354"/>
      <c r="E12" s="904"/>
      <c r="F12" s="336"/>
      <c r="G12" s="318"/>
      <c r="H12" s="318"/>
      <c r="I12" s="318"/>
      <c r="J12" s="319"/>
      <c r="K12" s="320"/>
      <c r="L12" s="339"/>
    </row>
    <row r="13" spans="1:17" ht="13.5" thickBot="1">
      <c r="A13" s="339"/>
      <c r="B13" s="339"/>
      <c r="C13" s="336"/>
      <c r="D13" s="336"/>
      <c r="E13" s="901"/>
      <c r="F13" s="336"/>
      <c r="G13" s="318"/>
      <c r="H13" s="318"/>
      <c r="I13" s="318"/>
      <c r="J13" s="319"/>
      <c r="K13" s="320"/>
      <c r="L13" s="339"/>
      <c r="Q13" s="325"/>
    </row>
    <row r="14" spans="1:17" ht="13.5" thickBot="1">
      <c r="A14" s="339"/>
      <c r="B14" s="361"/>
      <c r="C14" s="348" t="s">
        <v>21</v>
      </c>
      <c r="D14" s="348"/>
      <c r="E14" s="905">
        <v>3</v>
      </c>
      <c r="F14" s="336"/>
      <c r="G14" s="318"/>
      <c r="H14" s="318"/>
      <c r="I14" s="318"/>
      <c r="J14" s="319"/>
      <c r="K14" s="320"/>
      <c r="L14" s="339"/>
      <c r="Q14" s="325"/>
    </row>
    <row r="15" spans="1:17" ht="13.5" thickBot="1">
      <c r="A15" s="339"/>
      <c r="B15" s="339"/>
      <c r="C15" s="355"/>
      <c r="D15" s="355"/>
      <c r="E15" s="906"/>
      <c r="F15" s="336"/>
      <c r="G15" s="318"/>
      <c r="H15" s="318"/>
      <c r="I15" s="318"/>
      <c r="J15" s="319"/>
      <c r="K15" s="320"/>
      <c r="L15" s="339"/>
      <c r="Q15" s="325"/>
    </row>
    <row r="16" spans="1:17" ht="13.5" thickBot="1">
      <c r="A16" s="339"/>
      <c r="B16" s="361"/>
      <c r="C16" s="348" t="s">
        <v>33</v>
      </c>
      <c r="D16" s="348"/>
      <c r="E16" s="907">
        <v>4</v>
      </c>
      <c r="F16" s="336"/>
      <c r="G16" s="318"/>
      <c r="H16" s="318"/>
      <c r="I16" s="318"/>
      <c r="J16" s="319"/>
      <c r="K16" s="320"/>
      <c r="L16" s="339"/>
      <c r="Q16" s="325"/>
    </row>
    <row r="17" spans="1:17" ht="13.5" thickBot="1">
      <c r="A17" s="339"/>
      <c r="B17" s="340"/>
      <c r="C17" s="346"/>
      <c r="D17" s="346"/>
      <c r="E17" s="908"/>
      <c r="F17" s="336"/>
      <c r="G17" s="318"/>
      <c r="H17" s="318"/>
      <c r="I17" s="318"/>
      <c r="J17" s="319"/>
      <c r="K17" s="320"/>
      <c r="L17" s="339"/>
      <c r="Q17" s="325"/>
    </row>
    <row r="18" spans="1:17" ht="13.5" customHeight="1" thickBot="1">
      <c r="A18" s="339"/>
      <c r="B18" s="360"/>
      <c r="C18" s="1453" t="s">
        <v>32</v>
      </c>
      <c r="D18" s="1454"/>
      <c r="E18" s="907">
        <v>6</v>
      </c>
      <c r="F18" s="336"/>
      <c r="G18" s="318"/>
      <c r="H18" s="318"/>
      <c r="I18" s="318"/>
      <c r="J18" s="319"/>
      <c r="K18" s="320"/>
      <c r="L18" s="339"/>
    </row>
    <row r="19" spans="1:17">
      <c r="A19" s="339"/>
      <c r="B19" s="352"/>
      <c r="C19" s="1461" t="s">
        <v>2</v>
      </c>
      <c r="D19" s="1461"/>
      <c r="E19" s="906">
        <v>6</v>
      </c>
      <c r="F19" s="336"/>
      <c r="G19" s="318"/>
      <c r="H19" s="318"/>
      <c r="I19" s="318"/>
      <c r="J19" s="319"/>
      <c r="K19" s="320"/>
      <c r="L19" s="339"/>
    </row>
    <row r="20" spans="1:17">
      <c r="A20" s="339"/>
      <c r="B20" s="352"/>
      <c r="C20" s="1461" t="s">
        <v>13</v>
      </c>
      <c r="D20" s="1461"/>
      <c r="E20" s="906">
        <v>7</v>
      </c>
      <c r="F20" s="336"/>
      <c r="G20" s="318"/>
      <c r="H20" s="318"/>
      <c r="I20" s="318"/>
      <c r="J20" s="319"/>
      <c r="K20" s="320"/>
      <c r="L20" s="339"/>
    </row>
    <row r="21" spans="1:17">
      <c r="A21" s="339"/>
      <c r="B21" s="352"/>
      <c r="C21" s="1461" t="s">
        <v>7</v>
      </c>
      <c r="D21" s="1461"/>
      <c r="E21" s="906">
        <v>8</v>
      </c>
      <c r="F21" s="336"/>
      <c r="G21" s="318"/>
      <c r="H21" s="318"/>
      <c r="I21" s="318"/>
      <c r="J21" s="319"/>
      <c r="K21" s="320"/>
      <c r="L21" s="339"/>
    </row>
    <row r="22" spans="1:17">
      <c r="A22" s="339"/>
      <c r="B22" s="353"/>
      <c r="C22" s="1461" t="s">
        <v>451</v>
      </c>
      <c r="D22" s="1461"/>
      <c r="E22" s="906">
        <v>9</v>
      </c>
      <c r="F22" s="336"/>
      <c r="G22" s="326"/>
      <c r="H22" s="318"/>
      <c r="I22" s="318"/>
      <c r="J22" s="319"/>
      <c r="K22" s="320"/>
      <c r="L22" s="339"/>
    </row>
    <row r="23" spans="1:17" ht="22.5" customHeight="1">
      <c r="A23" s="339"/>
      <c r="B23" s="342"/>
      <c r="C23" s="1462" t="s">
        <v>28</v>
      </c>
      <c r="D23" s="1462"/>
      <c r="E23" s="906">
        <v>10</v>
      </c>
      <c r="F23" s="336"/>
      <c r="G23" s="318"/>
      <c r="H23" s="318"/>
      <c r="I23" s="318"/>
      <c r="J23" s="319"/>
      <c r="K23" s="320"/>
      <c r="L23" s="339"/>
    </row>
    <row r="24" spans="1:17">
      <c r="A24" s="339"/>
      <c r="B24" s="342"/>
      <c r="C24" s="1461" t="s">
        <v>25</v>
      </c>
      <c r="D24" s="1461"/>
      <c r="E24" s="906">
        <v>11</v>
      </c>
      <c r="F24" s="336"/>
      <c r="G24" s="318"/>
      <c r="H24" s="318"/>
      <c r="I24" s="318"/>
      <c r="J24" s="319"/>
      <c r="K24" s="320"/>
      <c r="L24" s="339"/>
    </row>
    <row r="25" spans="1:17" ht="12.75" customHeight="1" thickBot="1">
      <c r="A25" s="339"/>
      <c r="B25" s="336"/>
      <c r="C25" s="344"/>
      <c r="D25" s="344"/>
      <c r="E25" s="906"/>
      <c r="F25" s="336"/>
      <c r="G25" s="318"/>
      <c r="H25" s="1456">
        <v>42005</v>
      </c>
      <c r="I25" s="1457"/>
      <c r="J25" s="1457"/>
      <c r="K25" s="326"/>
      <c r="L25" s="339"/>
    </row>
    <row r="26" spans="1:17" ht="13.5" customHeight="1" thickBot="1">
      <c r="A26" s="339"/>
      <c r="B26" s="440"/>
      <c r="C26" s="1465" t="s">
        <v>12</v>
      </c>
      <c r="D26" s="1454"/>
      <c r="E26" s="907">
        <v>12</v>
      </c>
      <c r="F26" s="336"/>
      <c r="G26" s="318"/>
      <c r="H26" s="1457"/>
      <c r="I26" s="1457"/>
      <c r="J26" s="1457"/>
      <c r="K26" s="326"/>
      <c r="L26" s="339"/>
    </row>
    <row r="27" spans="1:17" ht="12.75" hidden="1" customHeight="1">
      <c r="A27" s="339"/>
      <c r="B27" s="337"/>
      <c r="C27" s="1461" t="s">
        <v>45</v>
      </c>
      <c r="D27" s="1461"/>
      <c r="E27" s="906">
        <v>12</v>
      </c>
      <c r="F27" s="336"/>
      <c r="G27" s="318"/>
      <c r="H27" s="1457"/>
      <c r="I27" s="1457"/>
      <c r="J27" s="1457"/>
      <c r="K27" s="326"/>
      <c r="L27" s="339"/>
    </row>
    <row r="28" spans="1:17" ht="22.5" customHeight="1">
      <c r="A28" s="339"/>
      <c r="B28" s="337"/>
      <c r="C28" s="1464" t="s">
        <v>483</v>
      </c>
      <c r="D28" s="1464"/>
      <c r="E28" s="906">
        <v>12</v>
      </c>
      <c r="F28" s="336"/>
      <c r="G28" s="318"/>
      <c r="H28" s="1457"/>
      <c r="I28" s="1457"/>
      <c r="J28" s="1457"/>
      <c r="K28" s="326"/>
      <c r="L28" s="339"/>
    </row>
    <row r="29" spans="1:17" ht="12.75" customHeight="1" thickBot="1">
      <c r="A29" s="339"/>
      <c r="B29" s="342"/>
      <c r="C29" s="351"/>
      <c r="D29" s="351"/>
      <c r="E29" s="908"/>
      <c r="F29" s="336"/>
      <c r="G29" s="318"/>
      <c r="H29" s="1457"/>
      <c r="I29" s="1457"/>
      <c r="J29" s="1457"/>
      <c r="K29" s="326"/>
      <c r="L29" s="339"/>
    </row>
    <row r="30" spans="1:17" ht="13.5" customHeight="1" thickBot="1">
      <c r="A30" s="339"/>
      <c r="B30" s="359"/>
      <c r="C30" s="345" t="s">
        <v>11</v>
      </c>
      <c r="D30" s="345"/>
      <c r="E30" s="907">
        <v>13</v>
      </c>
      <c r="F30" s="336"/>
      <c r="G30" s="318"/>
      <c r="H30" s="1457"/>
      <c r="I30" s="1457"/>
      <c r="J30" s="1457"/>
      <c r="K30" s="326"/>
      <c r="L30" s="339"/>
    </row>
    <row r="31" spans="1:17" ht="12.75" customHeight="1">
      <c r="A31" s="339"/>
      <c r="B31" s="337"/>
      <c r="C31" s="1459" t="s">
        <v>18</v>
      </c>
      <c r="D31" s="1459"/>
      <c r="E31" s="906">
        <v>13</v>
      </c>
      <c r="F31" s="336"/>
      <c r="G31" s="318"/>
      <c r="H31" s="1457"/>
      <c r="I31" s="1457"/>
      <c r="J31" s="1457"/>
      <c r="K31" s="326"/>
      <c r="L31" s="339"/>
    </row>
    <row r="32" spans="1:17" ht="12.75" customHeight="1">
      <c r="A32" s="339"/>
      <c r="B32" s="337"/>
      <c r="C32" s="1463" t="s">
        <v>8</v>
      </c>
      <c r="D32" s="1463"/>
      <c r="E32" s="906">
        <v>14</v>
      </c>
      <c r="F32" s="336"/>
      <c r="G32" s="318"/>
      <c r="H32" s="327"/>
      <c r="I32" s="327"/>
      <c r="J32" s="327"/>
      <c r="K32" s="326"/>
      <c r="L32" s="339"/>
    </row>
    <row r="33" spans="1:12" ht="12.75" customHeight="1">
      <c r="A33" s="339"/>
      <c r="B33" s="337"/>
      <c r="C33" s="1463" t="s">
        <v>26</v>
      </c>
      <c r="D33" s="1463"/>
      <c r="E33" s="906">
        <v>14</v>
      </c>
      <c r="F33" s="336"/>
      <c r="G33" s="318"/>
      <c r="H33" s="327"/>
      <c r="I33" s="327"/>
      <c r="J33" s="327"/>
      <c r="K33" s="326"/>
      <c r="L33" s="339"/>
    </row>
    <row r="34" spans="1:12" ht="12.75" customHeight="1">
      <c r="A34" s="339"/>
      <c r="B34" s="337"/>
      <c r="C34" s="1463" t="s">
        <v>6</v>
      </c>
      <c r="D34" s="1463"/>
      <c r="E34" s="906">
        <v>15</v>
      </c>
      <c r="F34" s="336"/>
      <c r="G34" s="318"/>
      <c r="H34" s="327"/>
      <c r="I34" s="327"/>
      <c r="J34" s="327"/>
      <c r="K34" s="326"/>
      <c r="L34" s="339"/>
    </row>
    <row r="35" spans="1:12" ht="22.5" customHeight="1">
      <c r="A35" s="339"/>
      <c r="B35" s="337"/>
      <c r="C35" s="1459" t="s">
        <v>49</v>
      </c>
      <c r="D35" s="1459"/>
      <c r="E35" s="906">
        <v>16</v>
      </c>
      <c r="F35" s="336"/>
      <c r="G35" s="318"/>
      <c r="H35" s="327"/>
      <c r="I35" s="327"/>
      <c r="J35" s="327"/>
      <c r="K35" s="326"/>
      <c r="L35" s="339"/>
    </row>
    <row r="36" spans="1:12" ht="12.75" customHeight="1">
      <c r="A36" s="339"/>
      <c r="B36" s="343"/>
      <c r="C36" s="1463" t="s">
        <v>14</v>
      </c>
      <c r="D36" s="1463"/>
      <c r="E36" s="906">
        <v>16</v>
      </c>
      <c r="F36" s="336"/>
      <c r="G36" s="318"/>
      <c r="H36" s="318"/>
      <c r="I36" s="318"/>
      <c r="J36" s="319"/>
      <c r="K36" s="320"/>
      <c r="L36" s="339"/>
    </row>
    <row r="37" spans="1:12" ht="12.75" customHeight="1">
      <c r="A37" s="339"/>
      <c r="B37" s="337"/>
      <c r="C37" s="1461" t="s">
        <v>31</v>
      </c>
      <c r="D37" s="1461"/>
      <c r="E37" s="906">
        <v>17</v>
      </c>
      <c r="F37" s="336"/>
      <c r="G37" s="318"/>
      <c r="H37" s="318"/>
      <c r="I37" s="318"/>
      <c r="J37" s="328"/>
      <c r="K37" s="328"/>
      <c r="L37" s="339"/>
    </row>
    <row r="38" spans="1:12" ht="13.5" thickBot="1">
      <c r="A38" s="339"/>
      <c r="B38" s="339"/>
      <c r="C38" s="336"/>
      <c r="D38" s="336"/>
      <c r="E38" s="908"/>
      <c r="F38" s="336"/>
      <c r="G38" s="318"/>
      <c r="H38" s="318"/>
      <c r="I38" s="318"/>
      <c r="J38" s="328"/>
      <c r="K38" s="328"/>
      <c r="L38" s="339"/>
    </row>
    <row r="39" spans="1:12" ht="13.5" customHeight="1" thickBot="1">
      <c r="A39" s="339"/>
      <c r="B39" s="422"/>
      <c r="C39" s="1460" t="s">
        <v>29</v>
      </c>
      <c r="D39" s="1454"/>
      <c r="E39" s="907">
        <v>18</v>
      </c>
      <c r="F39" s="336"/>
      <c r="G39" s="318"/>
      <c r="H39" s="318"/>
      <c r="I39" s="318"/>
      <c r="J39" s="328"/>
      <c r="K39" s="328"/>
      <c r="L39" s="339"/>
    </row>
    <row r="40" spans="1:12">
      <c r="A40" s="339"/>
      <c r="B40" s="339"/>
      <c r="C40" s="1461" t="s">
        <v>30</v>
      </c>
      <c r="D40" s="1461"/>
      <c r="E40" s="906">
        <v>18</v>
      </c>
      <c r="F40" s="336"/>
      <c r="G40" s="318"/>
      <c r="H40" s="318"/>
      <c r="I40" s="318"/>
      <c r="J40" s="329"/>
      <c r="K40" s="329"/>
      <c r="L40" s="339"/>
    </row>
    <row r="41" spans="1:12">
      <c r="A41" s="339"/>
      <c r="B41" s="343"/>
      <c r="C41" s="1461" t="s">
        <v>0</v>
      </c>
      <c r="D41" s="1461"/>
      <c r="E41" s="906">
        <v>19</v>
      </c>
      <c r="F41" s="336"/>
      <c r="G41" s="318"/>
      <c r="H41" s="318"/>
      <c r="I41" s="318"/>
      <c r="J41" s="330"/>
      <c r="K41" s="331"/>
      <c r="L41" s="339"/>
    </row>
    <row r="42" spans="1:12">
      <c r="A42" s="339"/>
      <c r="B42" s="343"/>
      <c r="C42" s="1461" t="s">
        <v>16</v>
      </c>
      <c r="D42" s="1461"/>
      <c r="E42" s="906">
        <v>19</v>
      </c>
      <c r="F42" s="336"/>
      <c r="G42" s="318"/>
      <c r="H42" s="318"/>
      <c r="I42" s="318"/>
      <c r="J42" s="330"/>
      <c r="K42" s="331"/>
      <c r="L42" s="339"/>
    </row>
    <row r="43" spans="1:12">
      <c r="A43" s="339"/>
      <c r="B43" s="343"/>
      <c r="C43" s="1461" t="s">
        <v>1</v>
      </c>
      <c r="D43" s="1461"/>
      <c r="E43" s="909">
        <v>19</v>
      </c>
      <c r="F43" s="346"/>
      <c r="G43" s="332"/>
      <c r="H43" s="333"/>
      <c r="I43" s="332"/>
      <c r="J43" s="332"/>
      <c r="K43" s="332"/>
      <c r="L43" s="339"/>
    </row>
    <row r="44" spans="1:12">
      <c r="A44" s="339"/>
      <c r="B44" s="343"/>
      <c r="C44" s="1461" t="s">
        <v>22</v>
      </c>
      <c r="D44" s="1461"/>
      <c r="E44" s="909">
        <v>19</v>
      </c>
      <c r="F44" s="346"/>
      <c r="G44" s="332"/>
      <c r="H44" s="333"/>
      <c r="I44" s="332"/>
      <c r="J44" s="332"/>
      <c r="K44" s="332"/>
      <c r="L44" s="339"/>
    </row>
    <row r="45" spans="1:12" ht="12.75" customHeight="1" thickBot="1">
      <c r="A45" s="339"/>
      <c r="B45" s="342"/>
      <c r="C45" s="342"/>
      <c r="D45" s="342"/>
      <c r="E45" s="910"/>
      <c r="F45" s="338"/>
      <c r="G45" s="330"/>
      <c r="H45" s="333"/>
      <c r="I45" s="330"/>
      <c r="J45" s="330"/>
      <c r="K45" s="331"/>
      <c r="L45" s="339"/>
    </row>
    <row r="46" spans="1:12" ht="13.5" customHeight="1" thickBot="1">
      <c r="A46" s="339"/>
      <c r="B46" s="362"/>
      <c r="C46" s="1453" t="s">
        <v>38</v>
      </c>
      <c r="D46" s="1454"/>
      <c r="E46" s="905">
        <v>20</v>
      </c>
      <c r="F46" s="338"/>
      <c r="G46" s="330"/>
      <c r="H46" s="333"/>
      <c r="I46" s="330"/>
      <c r="J46" s="330"/>
      <c r="K46" s="331"/>
      <c r="L46" s="339"/>
    </row>
    <row r="47" spans="1:12">
      <c r="A47" s="339"/>
      <c r="B47" s="339"/>
      <c r="C47" s="1461" t="s">
        <v>47</v>
      </c>
      <c r="D47" s="1461"/>
      <c r="E47" s="909">
        <v>20</v>
      </c>
      <c r="F47" s="338"/>
      <c r="G47" s="330"/>
      <c r="H47" s="333"/>
      <c r="I47" s="330"/>
      <c r="J47" s="330"/>
      <c r="K47" s="331"/>
      <c r="L47" s="339"/>
    </row>
    <row r="48" spans="1:12" ht="12.75" customHeight="1">
      <c r="A48" s="339"/>
      <c r="B48" s="342"/>
      <c r="C48" s="1462" t="s">
        <v>484</v>
      </c>
      <c r="D48" s="1462"/>
      <c r="E48" s="911">
        <v>21</v>
      </c>
      <c r="F48" s="338"/>
      <c r="G48" s="330"/>
      <c r="H48" s="333"/>
      <c r="I48" s="330"/>
      <c r="J48" s="330"/>
      <c r="K48" s="331"/>
      <c r="L48" s="339"/>
    </row>
    <row r="49" spans="1:12" ht="11.25" customHeight="1" thickBot="1">
      <c r="A49" s="339"/>
      <c r="B49" s="339"/>
      <c r="C49" s="347"/>
      <c r="D49" s="347"/>
      <c r="E49" s="906"/>
      <c r="F49" s="338"/>
      <c r="G49" s="330"/>
      <c r="H49" s="333"/>
      <c r="I49" s="330"/>
      <c r="J49" s="330"/>
      <c r="K49" s="331"/>
      <c r="L49" s="339"/>
    </row>
    <row r="50" spans="1:12" ht="13.5" thickBot="1">
      <c r="A50" s="339"/>
      <c r="B50" s="358"/>
      <c r="C50" s="348" t="s">
        <v>4</v>
      </c>
      <c r="D50" s="348"/>
      <c r="E50" s="905">
        <v>22</v>
      </c>
      <c r="F50" s="346"/>
      <c r="G50" s="332"/>
      <c r="H50" s="333"/>
      <c r="I50" s="332"/>
      <c r="J50" s="332"/>
      <c r="K50" s="332"/>
      <c r="L50" s="339"/>
    </row>
    <row r="51" spans="1:12" ht="33" customHeight="1">
      <c r="A51" s="339"/>
      <c r="B51" s="349"/>
      <c r="C51" s="350"/>
      <c r="D51" s="350"/>
      <c r="E51" s="912"/>
      <c r="F51" s="338"/>
      <c r="G51" s="330"/>
      <c r="H51" s="333"/>
      <c r="I51" s="330"/>
      <c r="J51" s="330"/>
      <c r="K51" s="331"/>
      <c r="L51" s="339"/>
    </row>
    <row r="52" spans="1:12" ht="33" customHeight="1">
      <c r="A52" s="339"/>
      <c r="B52" s="339"/>
      <c r="C52" s="337"/>
      <c r="D52" s="337"/>
      <c r="E52" s="910"/>
      <c r="F52" s="338"/>
      <c r="G52" s="330"/>
      <c r="H52" s="333"/>
      <c r="I52" s="330"/>
      <c r="J52" s="330"/>
      <c r="K52" s="331"/>
      <c r="L52" s="339"/>
    </row>
    <row r="53" spans="1:12" ht="19.5" customHeight="1">
      <c r="A53" s="339"/>
      <c r="B53" s="899" t="s">
        <v>50</v>
      </c>
      <c r="C53" s="899"/>
      <c r="D53" s="357"/>
      <c r="E53" s="913"/>
      <c r="F53" s="338"/>
      <c r="G53" s="330"/>
      <c r="H53" s="333"/>
      <c r="I53" s="330"/>
      <c r="J53" s="330"/>
      <c r="K53" s="331"/>
      <c r="L53" s="339"/>
    </row>
    <row r="54" spans="1:12" ht="22.5" customHeight="1">
      <c r="A54" s="339"/>
      <c r="B54" s="339"/>
      <c r="C54" s="339"/>
      <c r="D54" s="339"/>
      <c r="E54" s="913"/>
      <c r="F54" s="338"/>
      <c r="G54" s="330"/>
      <c r="H54" s="333"/>
      <c r="I54" s="330"/>
      <c r="J54" s="330"/>
      <c r="K54" s="331"/>
      <c r="L54" s="339"/>
    </row>
    <row r="55" spans="1:12" ht="22.5" customHeight="1">
      <c r="A55" s="339"/>
      <c r="B55" s="900" t="s">
        <v>427</v>
      </c>
      <c r="C55" s="898"/>
      <c r="D55" s="1081">
        <v>42034</v>
      </c>
      <c r="E55" s="1165"/>
      <c r="F55" s="898"/>
      <c r="G55" s="330"/>
      <c r="H55" s="333"/>
      <c r="I55" s="330"/>
      <c r="J55" s="330"/>
      <c r="K55" s="331"/>
      <c r="L55" s="339"/>
    </row>
    <row r="56" spans="1:12" ht="22.5" customHeight="1">
      <c r="A56" s="339"/>
      <c r="B56" s="900" t="s">
        <v>428</v>
      </c>
      <c r="C56" s="423"/>
      <c r="D56" s="1081">
        <v>42034</v>
      </c>
      <c r="E56" s="1165"/>
      <c r="F56" s="424"/>
      <c r="G56" s="330"/>
      <c r="H56" s="333"/>
      <c r="I56" s="330"/>
      <c r="J56" s="330"/>
      <c r="K56" s="331"/>
      <c r="L56" s="339"/>
    </row>
    <row r="57" spans="1:12" s="171" customFormat="1" ht="18" customHeight="1">
      <c r="A57" s="341"/>
      <c r="B57" s="1466"/>
      <c r="C57" s="1466"/>
      <c r="D57" s="1466"/>
      <c r="E57" s="910"/>
      <c r="F57" s="337"/>
      <c r="G57" s="334"/>
      <c r="H57" s="334"/>
      <c r="I57" s="334"/>
      <c r="J57" s="334"/>
      <c r="K57" s="334"/>
      <c r="L57" s="341"/>
    </row>
    <row r="58" spans="1:12" ht="7.5" customHeight="1">
      <c r="A58" s="339"/>
      <c r="B58" s="1466"/>
      <c r="C58" s="1466"/>
      <c r="D58" s="1466"/>
      <c r="E58" s="914"/>
      <c r="F58" s="340"/>
      <c r="G58" s="340"/>
      <c r="H58" s="340"/>
      <c r="I58" s="340"/>
      <c r="J58" s="340"/>
      <c r="K58" s="340"/>
      <c r="L58" s="340"/>
    </row>
    <row r="60" spans="1:12" ht="8.25" customHeight="1"/>
    <row r="62" spans="1:12" ht="9" customHeight="1">
      <c r="L62" s="184"/>
    </row>
    <row r="63" spans="1:12" ht="8.25" customHeight="1">
      <c r="K63" s="1458"/>
      <c r="L63" s="1458"/>
    </row>
    <row r="64" spans="1:12" ht="9.75" customHeight="1"/>
  </sheetData>
  <mergeCells count="30">
    <mergeCell ref="C33:D33"/>
    <mergeCell ref="C24:D24"/>
    <mergeCell ref="C19:D19"/>
    <mergeCell ref="C20:D20"/>
    <mergeCell ref="C21:D21"/>
    <mergeCell ref="C22:D22"/>
    <mergeCell ref="C23:D23"/>
    <mergeCell ref="C34:D34"/>
    <mergeCell ref="C36:D36"/>
    <mergeCell ref="C37:D37"/>
    <mergeCell ref="C27:D27"/>
    <mergeCell ref="C28:D28"/>
    <mergeCell ref="C26:D26"/>
    <mergeCell ref="B57:D58"/>
    <mergeCell ref="C18:D18"/>
    <mergeCell ref="B5:E5"/>
    <mergeCell ref="H25:J31"/>
    <mergeCell ref="K63:L63"/>
    <mergeCell ref="C35:D35"/>
    <mergeCell ref="C39:D39"/>
    <mergeCell ref="C40:D40"/>
    <mergeCell ref="C41:D41"/>
    <mergeCell ref="C42:D42"/>
    <mergeCell ref="C43:D43"/>
    <mergeCell ref="C44:D44"/>
    <mergeCell ref="C46:D46"/>
    <mergeCell ref="C47:D47"/>
    <mergeCell ref="C48:D48"/>
    <mergeCell ref="C31:D31"/>
    <mergeCell ref="C32:D32"/>
  </mergeCells>
  <printOptions horizontalCentered="1"/>
  <pageMargins left="0.15748031496062992" right="0.15748031496062992" top="0.19685039370078741" bottom="0.19685039370078741" header="0" footer="0"/>
  <pageSetup paperSize="9" scale="96"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sheetPr>
    <tabColor theme="6"/>
  </sheetPr>
  <dimension ref="A1:AE64"/>
  <sheetViews>
    <sheetView zoomScaleNormal="100" workbookViewId="0"/>
  </sheetViews>
  <sheetFormatPr defaultRowHeight="12.75"/>
  <cols>
    <col min="1" max="1" width="1" style="470" customWidth="1"/>
    <col min="2" max="2" width="2.5703125" style="470" customWidth="1"/>
    <col min="3" max="3" width="1" style="470" customWidth="1"/>
    <col min="4" max="4" width="42.28515625" style="470" customWidth="1"/>
    <col min="5" max="5" width="0.28515625" style="470" customWidth="1"/>
    <col min="6" max="6" width="8" style="470" customWidth="1"/>
    <col min="7" max="7" width="11.28515625" style="470" customWidth="1"/>
    <col min="8" max="8" width="8" style="470" customWidth="1"/>
    <col min="9" max="9" width="13.28515625" style="470" customWidth="1"/>
    <col min="10" max="10" width="11.42578125" style="470" customWidth="1"/>
    <col min="11" max="11" width="2.5703125" style="470" customWidth="1"/>
    <col min="12" max="12" width="1" style="470" customWidth="1"/>
    <col min="13" max="16384" width="9.140625" style="470"/>
  </cols>
  <sheetData>
    <row r="1" spans="1:13">
      <c r="A1" s="465"/>
      <c r="B1" s="650"/>
      <c r="C1" s="1582"/>
      <c r="D1" s="1582"/>
      <c r="E1" s="1138"/>
      <c r="F1" s="469"/>
      <c r="G1" s="469"/>
      <c r="H1" s="469"/>
      <c r="I1" s="469"/>
      <c r="J1" s="1583"/>
      <c r="K1" s="1583"/>
      <c r="L1" s="465"/>
    </row>
    <row r="2" spans="1:13">
      <c r="A2" s="465"/>
      <c r="B2" s="1140"/>
      <c r="C2" s="1141"/>
      <c r="D2" s="1141"/>
      <c r="E2" s="1141"/>
      <c r="F2" s="651"/>
      <c r="G2" s="651"/>
      <c r="H2" s="475"/>
      <c r="I2" s="475"/>
      <c r="J2" s="1584" t="s">
        <v>70</v>
      </c>
      <c r="K2" s="475"/>
      <c r="L2" s="465"/>
    </row>
    <row r="3" spans="1:13" ht="13.5" thickBot="1">
      <c r="A3" s="465"/>
      <c r="B3" s="535"/>
      <c r="C3" s="475"/>
      <c r="D3" s="475"/>
      <c r="E3" s="475"/>
      <c r="F3" s="475"/>
      <c r="G3" s="475"/>
      <c r="H3" s="475"/>
      <c r="I3" s="475"/>
      <c r="J3" s="1585"/>
      <c r="K3" s="855"/>
      <c r="L3" s="465"/>
    </row>
    <row r="4" spans="1:13" ht="15" thickBot="1">
      <c r="A4" s="465"/>
      <c r="B4" s="535"/>
      <c r="C4" s="1586" t="s">
        <v>477</v>
      </c>
      <c r="D4" s="1587"/>
      <c r="E4" s="1587"/>
      <c r="F4" s="1587"/>
      <c r="G4" s="1587"/>
      <c r="H4" s="1587"/>
      <c r="I4" s="1587"/>
      <c r="J4" s="1588"/>
      <c r="K4" s="475"/>
      <c r="L4" s="465"/>
      <c r="M4" s="856"/>
    </row>
    <row r="5" spans="1:13" ht="4.5" customHeight="1">
      <c r="A5" s="465"/>
      <c r="B5" s="535"/>
      <c r="C5" s="475"/>
      <c r="D5" s="475"/>
      <c r="E5" s="475"/>
      <c r="F5" s="475"/>
      <c r="G5" s="475"/>
      <c r="H5" s="475"/>
      <c r="I5" s="475"/>
      <c r="J5" s="855"/>
      <c r="K5" s="475"/>
      <c r="L5" s="465"/>
      <c r="M5" s="856"/>
    </row>
    <row r="6" spans="1:13" s="479" customFormat="1" ht="22.5" customHeight="1">
      <c r="A6" s="477"/>
      <c r="B6" s="643"/>
      <c r="C6" s="1590">
        <v>2012</v>
      </c>
      <c r="D6" s="1591"/>
      <c r="E6" s="653"/>
      <c r="F6" s="1578" t="s">
        <v>429</v>
      </c>
      <c r="G6" s="1578"/>
      <c r="H6" s="1577" t="s">
        <v>460</v>
      </c>
      <c r="I6" s="1578"/>
      <c r="J6" s="1579" t="s">
        <v>482</v>
      </c>
      <c r="K6" s="473"/>
      <c r="L6" s="477"/>
      <c r="M6" s="856"/>
    </row>
    <row r="7" spans="1:13" s="479" customFormat="1" ht="32.25" customHeight="1">
      <c r="A7" s="477"/>
      <c r="B7" s="643"/>
      <c r="C7" s="1592"/>
      <c r="D7" s="1593"/>
      <c r="E7" s="653"/>
      <c r="F7" s="1147" t="s">
        <v>459</v>
      </c>
      <c r="G7" s="1147" t="s">
        <v>478</v>
      </c>
      <c r="H7" s="1148" t="s">
        <v>459</v>
      </c>
      <c r="I7" s="1149" t="s">
        <v>479</v>
      </c>
      <c r="J7" s="1580"/>
      <c r="K7" s="473"/>
      <c r="L7" s="477"/>
      <c r="M7" s="856"/>
    </row>
    <row r="8" spans="1:13" s="479" customFormat="1" ht="18.75" customHeight="1">
      <c r="A8" s="477"/>
      <c r="B8" s="643"/>
      <c r="C8" s="1589" t="s">
        <v>68</v>
      </c>
      <c r="D8" s="1589"/>
      <c r="E8" s="1139"/>
      <c r="F8" s="1155">
        <v>49927</v>
      </c>
      <c r="G8" s="1156">
        <v>18.600000000000001</v>
      </c>
      <c r="H8" s="1157">
        <v>948703</v>
      </c>
      <c r="I8" s="1142">
        <v>37</v>
      </c>
      <c r="J8" s="1142">
        <v>33</v>
      </c>
      <c r="K8" s="960"/>
      <c r="L8" s="477"/>
    </row>
    <row r="9" spans="1:13" s="479" customFormat="1" ht="17.25" customHeight="1">
      <c r="A9" s="477"/>
      <c r="B9" s="643"/>
      <c r="C9" s="958" t="s">
        <v>381</v>
      </c>
      <c r="D9" s="959"/>
      <c r="E9" s="959"/>
      <c r="F9" s="1160">
        <v>1207</v>
      </c>
      <c r="G9" s="980">
        <v>10.1</v>
      </c>
      <c r="H9" s="1158">
        <v>10838</v>
      </c>
      <c r="I9" s="1143">
        <v>20.9</v>
      </c>
      <c r="J9" s="1143">
        <v>24.5</v>
      </c>
      <c r="K9" s="960"/>
      <c r="L9" s="477"/>
    </row>
    <row r="10" spans="1:13" s="967" customFormat="1" ht="17.25" customHeight="1">
      <c r="A10" s="964"/>
      <c r="B10" s="965"/>
      <c r="C10" s="958" t="s">
        <v>382</v>
      </c>
      <c r="D10" s="966"/>
      <c r="E10" s="966"/>
      <c r="F10" s="1160">
        <v>192</v>
      </c>
      <c r="G10" s="980">
        <v>31.1</v>
      </c>
      <c r="H10" s="1158">
        <v>3756</v>
      </c>
      <c r="I10" s="1143">
        <v>43.4</v>
      </c>
      <c r="J10" s="1143">
        <v>33.5</v>
      </c>
      <c r="K10" s="644"/>
      <c r="L10" s="964"/>
    </row>
    <row r="11" spans="1:13" s="967" customFormat="1" ht="17.25" customHeight="1">
      <c r="A11" s="964"/>
      <c r="B11" s="965"/>
      <c r="C11" s="958" t="s">
        <v>383</v>
      </c>
      <c r="D11" s="966"/>
      <c r="E11" s="966"/>
      <c r="F11" s="1160">
        <v>6861</v>
      </c>
      <c r="G11" s="980">
        <v>20.9</v>
      </c>
      <c r="H11" s="1158">
        <v>212850</v>
      </c>
      <c r="I11" s="1143">
        <v>37.5</v>
      </c>
      <c r="J11" s="1143">
        <v>36.700000000000003</v>
      </c>
      <c r="K11" s="644"/>
      <c r="L11" s="964"/>
    </row>
    <row r="12" spans="1:13" s="479" customFormat="1" ht="24" customHeight="1">
      <c r="A12" s="477"/>
      <c r="B12" s="643"/>
      <c r="C12" s="968"/>
      <c r="D12" s="961" t="s">
        <v>462</v>
      </c>
      <c r="E12" s="961"/>
      <c r="F12" s="1161">
        <v>1229</v>
      </c>
      <c r="G12" s="981">
        <v>21.8</v>
      </c>
      <c r="H12" s="1159">
        <v>35738</v>
      </c>
      <c r="I12" s="1144">
        <v>40.9</v>
      </c>
      <c r="J12" s="1144">
        <v>26.4</v>
      </c>
      <c r="K12" s="960"/>
      <c r="L12" s="477"/>
    </row>
    <row r="13" spans="1:13" s="479" customFormat="1" ht="24" customHeight="1">
      <c r="A13" s="477"/>
      <c r="B13" s="643"/>
      <c r="C13" s="968"/>
      <c r="D13" s="961" t="s">
        <v>463</v>
      </c>
      <c r="E13" s="961"/>
      <c r="F13" s="1161">
        <v>882</v>
      </c>
      <c r="G13" s="981">
        <v>12.5</v>
      </c>
      <c r="H13" s="1159">
        <v>24605</v>
      </c>
      <c r="I13" s="1144">
        <v>16</v>
      </c>
      <c r="J13" s="1144">
        <v>42.7</v>
      </c>
      <c r="K13" s="960"/>
      <c r="L13" s="477"/>
    </row>
    <row r="14" spans="1:13" s="479" customFormat="1" ht="18" customHeight="1">
      <c r="A14" s="477"/>
      <c r="B14" s="643"/>
      <c r="C14" s="968"/>
      <c r="D14" s="961" t="s">
        <v>464</v>
      </c>
      <c r="E14" s="961"/>
      <c r="F14" s="1161">
        <v>375</v>
      </c>
      <c r="G14" s="981">
        <v>22.2</v>
      </c>
      <c r="H14" s="1159">
        <v>10653</v>
      </c>
      <c r="I14" s="1144">
        <v>45.1</v>
      </c>
      <c r="J14" s="1144">
        <v>31.6</v>
      </c>
      <c r="K14" s="960"/>
      <c r="L14" s="477"/>
    </row>
    <row r="15" spans="1:13" s="479" customFormat="1" ht="24" customHeight="1">
      <c r="A15" s="477"/>
      <c r="B15" s="643"/>
      <c r="C15" s="968"/>
      <c r="D15" s="961" t="s">
        <v>465</v>
      </c>
      <c r="E15" s="961"/>
      <c r="F15" s="1161">
        <v>220</v>
      </c>
      <c r="G15" s="981">
        <v>45.5</v>
      </c>
      <c r="H15" s="1159">
        <v>9011</v>
      </c>
      <c r="I15" s="1144">
        <v>65.5</v>
      </c>
      <c r="J15" s="1144">
        <v>43.5</v>
      </c>
      <c r="K15" s="960"/>
      <c r="L15" s="477"/>
    </row>
    <row r="16" spans="1:13" s="479" customFormat="1" ht="17.25" customHeight="1">
      <c r="A16" s="477"/>
      <c r="B16" s="643"/>
      <c r="C16" s="968"/>
      <c r="D16" s="961" t="s">
        <v>443</v>
      </c>
      <c r="E16" s="961"/>
      <c r="F16" s="1161">
        <v>60</v>
      </c>
      <c r="G16" s="981">
        <v>65.900000000000006</v>
      </c>
      <c r="H16" s="1159">
        <v>4893</v>
      </c>
      <c r="I16" s="1144">
        <v>82.7</v>
      </c>
      <c r="J16" s="1144">
        <v>33.4</v>
      </c>
      <c r="K16" s="960"/>
      <c r="L16" s="477"/>
    </row>
    <row r="17" spans="1:12" s="479" customFormat="1" ht="17.25" customHeight="1">
      <c r="A17" s="477"/>
      <c r="B17" s="643"/>
      <c r="C17" s="968"/>
      <c r="D17" s="961" t="s">
        <v>444</v>
      </c>
      <c r="E17" s="961"/>
      <c r="F17" s="1161">
        <v>318</v>
      </c>
      <c r="G17" s="981">
        <v>43.7</v>
      </c>
      <c r="H17" s="1159">
        <v>14173</v>
      </c>
      <c r="I17" s="1144">
        <v>62.4</v>
      </c>
      <c r="J17" s="1144">
        <v>33.799999999999997</v>
      </c>
      <c r="K17" s="960"/>
      <c r="L17" s="477"/>
    </row>
    <row r="18" spans="1:12" s="479" customFormat="1" ht="17.25" customHeight="1">
      <c r="A18" s="477"/>
      <c r="B18" s="643"/>
      <c r="C18" s="968"/>
      <c r="D18" s="961" t="s">
        <v>445</v>
      </c>
      <c r="E18" s="961"/>
      <c r="F18" s="1161">
        <v>555</v>
      </c>
      <c r="G18" s="981">
        <v>25.6</v>
      </c>
      <c r="H18" s="1159">
        <v>15259</v>
      </c>
      <c r="I18" s="1144">
        <v>42.8</v>
      </c>
      <c r="J18" s="1144">
        <v>32.700000000000003</v>
      </c>
      <c r="K18" s="960"/>
      <c r="L18" s="477"/>
    </row>
    <row r="19" spans="1:12" s="479" customFormat="1" ht="17.25" customHeight="1">
      <c r="A19" s="477"/>
      <c r="B19" s="643"/>
      <c r="C19" s="968"/>
      <c r="D19" s="961" t="s">
        <v>466</v>
      </c>
      <c r="E19" s="961"/>
      <c r="F19" s="1161">
        <v>1373</v>
      </c>
      <c r="G19" s="981">
        <v>23</v>
      </c>
      <c r="H19" s="1159">
        <v>27454</v>
      </c>
      <c r="I19" s="1144">
        <v>37.700000000000003</v>
      </c>
      <c r="J19" s="1144">
        <v>36.4</v>
      </c>
      <c r="K19" s="960"/>
      <c r="L19" s="477"/>
    </row>
    <row r="20" spans="1:12" s="479" customFormat="1" ht="36.75" customHeight="1">
      <c r="A20" s="477"/>
      <c r="B20" s="643"/>
      <c r="C20" s="968"/>
      <c r="D20" s="961" t="s">
        <v>467</v>
      </c>
      <c r="E20" s="961"/>
      <c r="F20" s="1161">
        <v>785</v>
      </c>
      <c r="G20" s="981">
        <v>29.3</v>
      </c>
      <c r="H20" s="1159">
        <v>30920</v>
      </c>
      <c r="I20" s="1144">
        <v>50.3</v>
      </c>
      <c r="J20" s="1144">
        <v>34.6</v>
      </c>
      <c r="K20" s="960"/>
      <c r="L20" s="477"/>
    </row>
    <row r="21" spans="1:12" s="479" customFormat="1" ht="23.25" customHeight="1">
      <c r="A21" s="477"/>
      <c r="B21" s="643"/>
      <c r="C21" s="968"/>
      <c r="D21" s="961" t="s">
        <v>468</v>
      </c>
      <c r="E21" s="961"/>
      <c r="F21" s="1161">
        <v>182</v>
      </c>
      <c r="G21" s="981">
        <v>39.5</v>
      </c>
      <c r="H21" s="1159">
        <v>21498</v>
      </c>
      <c r="I21" s="1144">
        <v>72</v>
      </c>
      <c r="J21" s="1144">
        <v>59.5</v>
      </c>
      <c r="K21" s="960"/>
      <c r="L21" s="477"/>
    </row>
    <row r="22" spans="1:12" s="479" customFormat="1" ht="18" customHeight="1">
      <c r="A22" s="477"/>
      <c r="B22" s="643"/>
      <c r="C22" s="968"/>
      <c r="D22" s="974" t="s">
        <v>458</v>
      </c>
      <c r="E22" s="961"/>
      <c r="F22" s="1161">
        <v>882</v>
      </c>
      <c r="G22" s="981">
        <v>15.1</v>
      </c>
      <c r="H22" s="1159">
        <v>18646</v>
      </c>
      <c r="I22" s="1144">
        <v>30.9</v>
      </c>
      <c r="J22" s="1144">
        <v>31.9</v>
      </c>
      <c r="K22" s="960"/>
      <c r="L22" s="477"/>
    </row>
    <row r="23" spans="1:12" s="972" customFormat="1" ht="18" customHeight="1">
      <c r="A23" s="969"/>
      <c r="B23" s="970"/>
      <c r="C23" s="958" t="s">
        <v>469</v>
      </c>
      <c r="D23" s="961"/>
      <c r="E23" s="961"/>
      <c r="F23" s="1162">
        <v>105</v>
      </c>
      <c r="G23" s="1145">
        <v>57.1</v>
      </c>
      <c r="H23" s="1158">
        <v>5709</v>
      </c>
      <c r="I23" s="1143">
        <v>82.9</v>
      </c>
      <c r="J23" s="1143">
        <v>28.5</v>
      </c>
      <c r="K23" s="971"/>
      <c r="L23" s="969"/>
    </row>
    <row r="24" spans="1:12" s="972" customFormat="1" ht="18" customHeight="1">
      <c r="A24" s="969"/>
      <c r="B24" s="970"/>
      <c r="C24" s="958" t="s">
        <v>384</v>
      </c>
      <c r="D24" s="961"/>
      <c r="E24" s="961"/>
      <c r="F24" s="1162">
        <v>309</v>
      </c>
      <c r="G24" s="1145">
        <v>49.5</v>
      </c>
      <c r="H24" s="1158">
        <v>13648</v>
      </c>
      <c r="I24" s="1143">
        <v>67.099999999999994</v>
      </c>
      <c r="J24" s="1143">
        <v>26.4</v>
      </c>
      <c r="K24" s="971"/>
      <c r="L24" s="969"/>
    </row>
    <row r="25" spans="1:12" s="972" customFormat="1" ht="18" customHeight="1">
      <c r="A25" s="969"/>
      <c r="B25" s="970"/>
      <c r="C25" s="958" t="s">
        <v>385</v>
      </c>
      <c r="D25" s="961"/>
      <c r="E25" s="961"/>
      <c r="F25" s="1162">
        <v>4572</v>
      </c>
      <c r="G25" s="1145">
        <v>15.3</v>
      </c>
      <c r="H25" s="1158">
        <v>55350</v>
      </c>
      <c r="I25" s="1143">
        <v>25.7</v>
      </c>
      <c r="J25" s="1143">
        <v>31</v>
      </c>
      <c r="K25" s="971"/>
      <c r="L25" s="969"/>
    </row>
    <row r="26" spans="1:12" s="972" customFormat="1" ht="18" customHeight="1">
      <c r="A26" s="969"/>
      <c r="B26" s="970"/>
      <c r="C26" s="975" t="s">
        <v>386</v>
      </c>
      <c r="D26" s="974"/>
      <c r="E26" s="974"/>
      <c r="F26" s="1162">
        <v>12622</v>
      </c>
      <c r="G26" s="1145">
        <v>16.899999999999999</v>
      </c>
      <c r="H26" s="1158">
        <v>202611</v>
      </c>
      <c r="I26" s="1143">
        <v>39.6</v>
      </c>
      <c r="J26" s="1143">
        <v>31.8</v>
      </c>
      <c r="K26" s="971"/>
      <c r="L26" s="969"/>
    </row>
    <row r="27" spans="1:12" s="972" customFormat="1" ht="22.5" customHeight="1">
      <c r="A27" s="969"/>
      <c r="B27" s="970"/>
      <c r="C27" s="973"/>
      <c r="D27" s="974" t="s">
        <v>470</v>
      </c>
      <c r="E27" s="974"/>
      <c r="F27" s="1163">
        <v>2271</v>
      </c>
      <c r="G27" s="1146">
        <v>18.8</v>
      </c>
      <c r="H27" s="1159">
        <v>19369</v>
      </c>
      <c r="I27" s="1144">
        <v>29.1</v>
      </c>
      <c r="J27" s="1144">
        <v>36</v>
      </c>
      <c r="K27" s="971"/>
      <c r="L27" s="969"/>
    </row>
    <row r="28" spans="1:12" s="972" customFormat="1" ht="17.25" customHeight="1">
      <c r="A28" s="969"/>
      <c r="B28" s="970"/>
      <c r="C28" s="973"/>
      <c r="D28" s="974" t="s">
        <v>472</v>
      </c>
      <c r="E28" s="974"/>
      <c r="F28" s="1163">
        <v>4079</v>
      </c>
      <c r="G28" s="1146">
        <v>19.3</v>
      </c>
      <c r="H28" s="1159">
        <v>52147</v>
      </c>
      <c r="I28" s="1144">
        <v>32</v>
      </c>
      <c r="J28" s="1144">
        <v>33.799999999999997</v>
      </c>
      <c r="K28" s="971"/>
      <c r="L28" s="969"/>
    </row>
    <row r="29" spans="1:12" s="972" customFormat="1" ht="17.25" customHeight="1">
      <c r="A29" s="969"/>
      <c r="B29" s="970"/>
      <c r="C29" s="973"/>
      <c r="D29" s="974" t="s">
        <v>471</v>
      </c>
      <c r="E29" s="974"/>
      <c r="F29" s="1163">
        <v>6272</v>
      </c>
      <c r="G29" s="1146">
        <v>15.1</v>
      </c>
      <c r="H29" s="1159">
        <v>131095</v>
      </c>
      <c r="I29" s="1144">
        <v>46.6</v>
      </c>
      <c r="J29" s="1144">
        <v>30.5</v>
      </c>
      <c r="K29" s="971"/>
      <c r="L29" s="969"/>
    </row>
    <row r="30" spans="1:12" s="972" customFormat="1" ht="17.25" customHeight="1">
      <c r="A30" s="969"/>
      <c r="B30" s="970"/>
      <c r="C30" s="975" t="s">
        <v>387</v>
      </c>
      <c r="D30" s="976"/>
      <c r="E30" s="976"/>
      <c r="F30" s="1162">
        <v>2228</v>
      </c>
      <c r="G30" s="1145">
        <v>20.399999999999999</v>
      </c>
      <c r="H30" s="1158">
        <v>53333</v>
      </c>
      <c r="I30" s="1143">
        <v>42.1</v>
      </c>
      <c r="J30" s="1143">
        <v>29</v>
      </c>
      <c r="K30" s="971"/>
      <c r="L30" s="969"/>
    </row>
    <row r="31" spans="1:12" s="972" customFormat="1" ht="17.25" customHeight="1">
      <c r="A31" s="969"/>
      <c r="B31" s="970"/>
      <c r="C31" s="975" t="s">
        <v>388</v>
      </c>
      <c r="D31" s="962"/>
      <c r="E31" s="962"/>
      <c r="F31" s="1162">
        <v>3538</v>
      </c>
      <c r="G31" s="1145">
        <v>11.6</v>
      </c>
      <c r="H31" s="1158">
        <v>49796</v>
      </c>
      <c r="I31" s="1143">
        <v>27.4</v>
      </c>
      <c r="J31" s="1143">
        <v>30.2</v>
      </c>
      <c r="K31" s="971"/>
      <c r="L31" s="969"/>
    </row>
    <row r="32" spans="1:12" s="972" customFormat="1" ht="17.25" customHeight="1">
      <c r="A32" s="969"/>
      <c r="B32" s="970"/>
      <c r="C32" s="975" t="s">
        <v>473</v>
      </c>
      <c r="D32" s="962"/>
      <c r="E32" s="962"/>
      <c r="F32" s="1162">
        <v>1069</v>
      </c>
      <c r="G32" s="1145">
        <v>26.1</v>
      </c>
      <c r="H32" s="1158">
        <v>34221</v>
      </c>
      <c r="I32" s="1143">
        <v>51.3</v>
      </c>
      <c r="J32" s="1143">
        <v>35.1</v>
      </c>
      <c r="K32" s="971"/>
      <c r="L32" s="969"/>
    </row>
    <row r="33" spans="1:31" s="972" customFormat="1" ht="17.25" customHeight="1">
      <c r="A33" s="969"/>
      <c r="B33" s="970"/>
      <c r="C33" s="975" t="s">
        <v>389</v>
      </c>
      <c r="D33" s="977"/>
      <c r="E33" s="977"/>
      <c r="F33" s="1162">
        <v>1114</v>
      </c>
      <c r="G33" s="1145">
        <v>32.200000000000003</v>
      </c>
      <c r="H33" s="1158">
        <v>64711</v>
      </c>
      <c r="I33" s="1143">
        <v>77.099999999999994</v>
      </c>
      <c r="J33" s="1143">
        <v>33.4</v>
      </c>
      <c r="K33" s="971"/>
      <c r="L33" s="969">
        <v>607</v>
      </c>
    </row>
    <row r="34" spans="1:31" s="972" customFormat="1" ht="17.25" customHeight="1">
      <c r="A34" s="969"/>
      <c r="B34" s="970"/>
      <c r="C34" s="975" t="s">
        <v>390</v>
      </c>
      <c r="D34" s="978"/>
      <c r="E34" s="978"/>
      <c r="F34" s="1162">
        <v>796</v>
      </c>
      <c r="G34" s="1145">
        <v>12.8</v>
      </c>
      <c r="H34" s="1158">
        <v>3423</v>
      </c>
      <c r="I34" s="1143">
        <v>18</v>
      </c>
      <c r="J34" s="1143">
        <v>24</v>
      </c>
      <c r="K34" s="971"/>
      <c r="L34" s="969"/>
    </row>
    <row r="35" spans="1:31" s="972" customFormat="1" ht="17.25" customHeight="1">
      <c r="A35" s="969"/>
      <c r="B35" s="970"/>
      <c r="C35" s="958" t="s">
        <v>474</v>
      </c>
      <c r="D35" s="979"/>
      <c r="E35" s="979"/>
      <c r="F35" s="1162">
        <v>6353</v>
      </c>
      <c r="G35" s="1145">
        <v>30.9</v>
      </c>
      <c r="H35" s="1158">
        <v>43072</v>
      </c>
      <c r="I35" s="1143">
        <v>38.5</v>
      </c>
      <c r="J35" s="1143">
        <v>36.4</v>
      </c>
      <c r="K35" s="971"/>
      <c r="L35" s="969"/>
    </row>
    <row r="36" spans="1:31" s="972" customFormat="1" ht="17.25" customHeight="1">
      <c r="A36" s="969"/>
      <c r="B36" s="970"/>
      <c r="C36" s="958" t="s">
        <v>475</v>
      </c>
      <c r="D36" s="963"/>
      <c r="E36" s="963"/>
      <c r="F36" s="1162">
        <v>1585</v>
      </c>
      <c r="G36" s="1145">
        <v>22.1</v>
      </c>
      <c r="H36" s="1158">
        <v>81058</v>
      </c>
      <c r="I36" s="1143">
        <v>36.9</v>
      </c>
      <c r="J36" s="1143">
        <v>36</v>
      </c>
      <c r="K36" s="971"/>
      <c r="L36" s="969"/>
    </row>
    <row r="37" spans="1:31" s="972" customFormat="1" ht="17.25" customHeight="1">
      <c r="A37" s="969"/>
      <c r="B37" s="970"/>
      <c r="C37" s="958" t="s">
        <v>461</v>
      </c>
      <c r="D37" s="125"/>
      <c r="E37" s="963"/>
      <c r="F37" s="1162">
        <v>158</v>
      </c>
      <c r="G37" s="1145">
        <v>24.8</v>
      </c>
      <c r="H37" s="1158">
        <v>3413</v>
      </c>
      <c r="I37" s="1143">
        <v>32.200000000000003</v>
      </c>
      <c r="J37" s="1143">
        <v>42.3</v>
      </c>
      <c r="K37" s="971"/>
      <c r="L37" s="969"/>
      <c r="M37" s="1150"/>
      <c r="N37" s="1150"/>
      <c r="O37" s="1150"/>
      <c r="P37" s="1150"/>
      <c r="Q37" s="1150"/>
      <c r="R37" s="1150"/>
      <c r="S37" s="1150"/>
      <c r="T37" s="1150"/>
      <c r="U37" s="1150"/>
      <c r="V37" s="1150"/>
      <c r="W37" s="1150"/>
      <c r="X37" s="1150"/>
      <c r="Y37" s="1150"/>
      <c r="Z37" s="1150"/>
      <c r="AA37" s="1150"/>
      <c r="AB37" s="1150"/>
      <c r="AC37" s="1150"/>
      <c r="AD37" s="1150"/>
      <c r="AE37" s="1150"/>
    </row>
    <row r="38" spans="1:31" s="972" customFormat="1" ht="17.25" customHeight="1">
      <c r="A38" s="969"/>
      <c r="B38" s="970"/>
      <c r="C38" s="975" t="s">
        <v>391</v>
      </c>
      <c r="D38" s="961"/>
      <c r="E38" s="961"/>
      <c r="F38" s="1162">
        <v>1013</v>
      </c>
      <c r="G38" s="1145">
        <v>28.4</v>
      </c>
      <c r="H38" s="1158">
        <v>19444</v>
      </c>
      <c r="I38" s="1143">
        <v>37.200000000000003</v>
      </c>
      <c r="J38" s="1143">
        <v>32.4</v>
      </c>
      <c r="K38" s="971"/>
      <c r="L38" s="969"/>
      <c r="M38" s="1150"/>
      <c r="N38" s="1150"/>
      <c r="O38" s="1150"/>
      <c r="P38" s="1150"/>
      <c r="Q38" s="1150"/>
      <c r="R38" s="1150"/>
      <c r="S38" s="1150"/>
      <c r="T38" s="1150"/>
      <c r="U38" s="1150"/>
      <c r="V38" s="1150"/>
      <c r="W38" s="1150"/>
      <c r="X38" s="1150"/>
      <c r="Y38" s="1150"/>
      <c r="Z38" s="1150"/>
      <c r="AA38" s="1150"/>
      <c r="AB38" s="1150"/>
      <c r="AC38" s="1150"/>
      <c r="AD38" s="1150"/>
      <c r="AE38" s="1150"/>
    </row>
    <row r="39" spans="1:31" s="972" customFormat="1" ht="17.25" customHeight="1">
      <c r="A39" s="969"/>
      <c r="B39" s="970"/>
      <c r="C39" s="975" t="s">
        <v>392</v>
      </c>
      <c r="D39" s="961"/>
      <c r="E39" s="961"/>
      <c r="F39" s="1162">
        <v>3595</v>
      </c>
      <c r="G39" s="1145">
        <v>25.2</v>
      </c>
      <c r="H39" s="1158">
        <v>70757</v>
      </c>
      <c r="I39" s="1143">
        <v>32.5</v>
      </c>
      <c r="J39" s="1143">
        <v>28.3</v>
      </c>
      <c r="K39" s="971"/>
      <c r="L39" s="969"/>
      <c r="M39" s="1150"/>
      <c r="N39" s="1150"/>
      <c r="O39" s="1150"/>
      <c r="P39" s="1150"/>
      <c r="Q39" s="1150"/>
      <c r="R39" s="1150"/>
      <c r="S39" s="1150"/>
      <c r="T39" s="1150"/>
      <c r="U39" s="1150"/>
      <c r="V39" s="1150"/>
      <c r="W39" s="1150"/>
      <c r="X39" s="1150"/>
      <c r="Y39" s="1150"/>
      <c r="Z39" s="1150"/>
      <c r="AA39" s="1150"/>
      <c r="AB39" s="1150"/>
      <c r="AC39" s="1150"/>
      <c r="AD39" s="1150"/>
      <c r="AE39" s="1150"/>
    </row>
    <row r="40" spans="1:31" s="972" customFormat="1" ht="17.25" customHeight="1">
      <c r="A40" s="969"/>
      <c r="B40" s="970"/>
      <c r="C40" s="975" t="s">
        <v>476</v>
      </c>
      <c r="D40" s="959"/>
      <c r="E40" s="959"/>
      <c r="F40" s="1162">
        <v>424</v>
      </c>
      <c r="G40" s="1145">
        <v>14.9</v>
      </c>
      <c r="H40" s="1158">
        <v>4538</v>
      </c>
      <c r="I40" s="1143">
        <v>21.8</v>
      </c>
      <c r="J40" s="1143">
        <v>24.3</v>
      </c>
      <c r="K40" s="971"/>
      <c r="L40" s="969"/>
      <c r="M40" s="1150"/>
      <c r="N40" s="1150"/>
      <c r="O40" s="1150"/>
      <c r="P40" s="1150"/>
      <c r="Q40" s="1150"/>
      <c r="R40" s="1150"/>
      <c r="S40" s="1150"/>
      <c r="T40" s="1150"/>
      <c r="U40" s="1150"/>
      <c r="V40" s="1150"/>
      <c r="W40" s="1150"/>
      <c r="X40" s="1150"/>
      <c r="Y40" s="1150"/>
      <c r="Z40" s="1150"/>
      <c r="AA40" s="1150"/>
      <c r="AB40" s="1150"/>
      <c r="AC40" s="1150"/>
      <c r="AD40" s="1150"/>
      <c r="AE40" s="1150"/>
    </row>
    <row r="41" spans="1:31" s="972" customFormat="1" ht="17.25" customHeight="1">
      <c r="A41" s="969"/>
      <c r="B41" s="970"/>
      <c r="C41" s="975" t="s">
        <v>393</v>
      </c>
      <c r="D41" s="959"/>
      <c r="E41" s="959"/>
      <c r="F41" s="1162">
        <v>2182</v>
      </c>
      <c r="G41" s="1145">
        <v>16.5</v>
      </c>
      <c r="H41" s="1158">
        <v>16069</v>
      </c>
      <c r="I41" s="1143">
        <v>22.9</v>
      </c>
      <c r="J41" s="1143">
        <v>32.299999999999997</v>
      </c>
      <c r="K41" s="971"/>
      <c r="L41" s="969"/>
      <c r="M41" s="1150"/>
      <c r="N41" s="1150"/>
      <c r="O41" s="1150"/>
      <c r="P41" s="1150"/>
      <c r="Q41" s="1150"/>
      <c r="R41" s="1150"/>
      <c r="S41" s="1150"/>
      <c r="T41" s="1150"/>
      <c r="U41" s="1150"/>
      <c r="V41" s="1150"/>
      <c r="W41" s="1150"/>
      <c r="X41" s="1150"/>
      <c r="Y41" s="1150"/>
      <c r="Z41" s="1150"/>
      <c r="AA41" s="1150"/>
      <c r="AB41" s="1150"/>
      <c r="AC41" s="1150"/>
      <c r="AD41" s="1150"/>
      <c r="AE41" s="1150"/>
    </row>
    <row r="42" spans="1:31" s="658" customFormat="1" ht="17.25" customHeight="1">
      <c r="A42" s="969"/>
      <c r="B42" s="970"/>
      <c r="C42" s="975" t="s">
        <v>446</v>
      </c>
      <c r="D42" s="959"/>
      <c r="E42" s="959"/>
      <c r="F42" s="1164">
        <v>4</v>
      </c>
      <c r="G42" s="1145">
        <v>50</v>
      </c>
      <c r="H42" s="1158">
        <v>6</v>
      </c>
      <c r="I42" s="1143">
        <v>10.7</v>
      </c>
      <c r="J42" s="1143">
        <v>94.5</v>
      </c>
      <c r="K42" s="971"/>
      <c r="L42" s="969"/>
      <c r="M42" s="1151"/>
      <c r="N42" s="1151"/>
      <c r="O42" s="1151"/>
      <c r="P42" s="1151"/>
      <c r="Q42" s="1151"/>
      <c r="R42" s="1151"/>
      <c r="S42" s="1151"/>
      <c r="T42" s="1151"/>
      <c r="U42" s="1151"/>
      <c r="V42" s="1151"/>
      <c r="W42" s="1151"/>
      <c r="X42" s="1151"/>
      <c r="Y42" s="1151"/>
      <c r="Z42" s="1151"/>
      <c r="AA42" s="1151"/>
      <c r="AB42" s="1151"/>
      <c r="AC42" s="1151"/>
      <c r="AD42" s="1151"/>
      <c r="AE42" s="1151"/>
    </row>
    <row r="43" spans="1:31" s="500" customFormat="1" ht="13.5" customHeight="1">
      <c r="A43" s="655"/>
      <c r="B43" s="656"/>
      <c r="C43" s="669" t="s">
        <v>480</v>
      </c>
      <c r="D43" s="670"/>
      <c r="E43" s="670"/>
      <c r="F43" s="671"/>
      <c r="G43" s="671"/>
      <c r="H43" s="671"/>
      <c r="I43" s="671"/>
      <c r="J43" s="672"/>
      <c r="K43" s="657"/>
      <c r="L43" s="655"/>
      <c r="M43" s="662"/>
      <c r="N43" s="662"/>
      <c r="O43" s="662"/>
      <c r="P43" s="662"/>
      <c r="Q43" s="662"/>
      <c r="R43" s="662"/>
      <c r="S43" s="662"/>
      <c r="T43" s="662"/>
      <c r="U43" s="662"/>
      <c r="V43" s="662"/>
      <c r="W43" s="662"/>
      <c r="X43" s="662"/>
      <c r="Y43" s="662"/>
      <c r="Z43" s="662"/>
      <c r="AA43" s="662"/>
      <c r="AB43" s="662"/>
      <c r="AC43" s="662"/>
      <c r="AD43" s="662"/>
      <c r="AE43" s="662"/>
    </row>
    <row r="44" spans="1:31" s="125" customFormat="1" ht="39" customHeight="1">
      <c r="A44" s="4"/>
      <c r="B44" s="271"/>
      <c r="C44" s="1567" t="s">
        <v>481</v>
      </c>
      <c r="D44" s="1567"/>
      <c r="E44" s="1567"/>
      <c r="F44" s="1567"/>
      <c r="G44" s="1567"/>
      <c r="H44" s="1567"/>
      <c r="I44" s="1567"/>
      <c r="J44" s="1567"/>
      <c r="K44" s="1567"/>
      <c r="L44" s="189"/>
      <c r="M44" s="190"/>
      <c r="N44" s="190"/>
      <c r="O44" s="190"/>
      <c r="P44" s="190"/>
      <c r="Q44" s="190"/>
      <c r="R44" s="190"/>
      <c r="S44" s="1152"/>
      <c r="T44" s="70"/>
      <c r="U44" s="70"/>
      <c r="V44" s="70"/>
      <c r="W44" s="1153"/>
      <c r="X44" s="70"/>
      <c r="Y44" s="70"/>
      <c r="Z44" s="70"/>
      <c r="AA44" s="70"/>
      <c r="AB44" s="70"/>
      <c r="AC44" s="70"/>
      <c r="AD44" s="70"/>
      <c r="AE44" s="70"/>
    </row>
    <row r="45" spans="1:31" s="500" customFormat="1" ht="13.5" customHeight="1">
      <c r="A45" s="496"/>
      <c r="B45" s="661">
        <v>12</v>
      </c>
      <c r="C45" s="1581">
        <v>42005</v>
      </c>
      <c r="D45" s="1581"/>
      <c r="E45" s="1137"/>
      <c r="F45" s="189"/>
      <c r="G45" s="189"/>
      <c r="H45" s="189"/>
      <c r="I45" s="189"/>
      <c r="J45" s="189"/>
      <c r="K45" s="660"/>
      <c r="L45" s="496"/>
      <c r="M45" s="662"/>
      <c r="N45" s="662"/>
      <c r="O45" s="662"/>
      <c r="P45" s="662"/>
      <c r="Q45" s="662"/>
      <c r="R45" s="662"/>
      <c r="S45" s="662"/>
      <c r="T45" s="662"/>
      <c r="U45" s="662"/>
      <c r="V45" s="662"/>
      <c r="W45" s="662"/>
      <c r="X45" s="662"/>
      <c r="Y45" s="662"/>
      <c r="Z45" s="662"/>
      <c r="AA45" s="662"/>
      <c r="AB45" s="662"/>
      <c r="AC45" s="662"/>
      <c r="AD45" s="662"/>
      <c r="AE45" s="662"/>
    </row>
    <row r="46" spans="1:31">
      <c r="A46" s="662"/>
      <c r="B46" s="663"/>
      <c r="C46" s="664"/>
      <c r="D46" s="190"/>
      <c r="E46" s="190"/>
      <c r="F46" s="190"/>
      <c r="G46" s="190"/>
      <c r="H46" s="190"/>
      <c r="I46" s="190"/>
      <c r="J46" s="190"/>
      <c r="K46" s="665"/>
      <c r="L46" s="662"/>
      <c r="M46" s="591"/>
      <c r="N46" s="495"/>
      <c r="O46" s="495"/>
      <c r="P46" s="495"/>
      <c r="Q46" s="495"/>
      <c r="R46" s="495"/>
      <c r="S46" s="495"/>
      <c r="T46" s="495"/>
      <c r="U46" s="495"/>
      <c r="V46" s="495"/>
      <c r="W46" s="495"/>
      <c r="X46" s="495"/>
      <c r="Y46" s="495"/>
      <c r="Z46" s="495"/>
      <c r="AA46" s="495"/>
      <c r="AB46" s="495"/>
      <c r="AC46" s="495"/>
      <c r="AD46" s="495"/>
      <c r="AE46" s="495"/>
    </row>
    <row r="47" spans="1:31">
      <c r="A47" s="495"/>
      <c r="B47" s="495"/>
      <c r="C47" s="495"/>
      <c r="D47" s="495"/>
      <c r="E47" s="495"/>
      <c r="F47" s="666"/>
      <c r="G47" s="666"/>
      <c r="H47" s="666"/>
      <c r="I47" s="666"/>
      <c r="J47" s="858"/>
      <c r="K47" s="591"/>
      <c r="L47" s="667"/>
      <c r="M47" s="591"/>
      <c r="N47" s="495"/>
      <c r="O47" s="495"/>
      <c r="P47" s="495"/>
      <c r="Q47" s="495"/>
      <c r="R47" s="495"/>
      <c r="S47" s="495"/>
      <c r="T47" s="495"/>
      <c r="U47" s="495"/>
      <c r="V47" s="495"/>
      <c r="W47" s="495"/>
      <c r="X47" s="495"/>
      <c r="Y47" s="495"/>
      <c r="Z47" s="495"/>
      <c r="AA47" s="495"/>
      <c r="AB47" s="495"/>
      <c r="AC47" s="495"/>
      <c r="AD47" s="495"/>
      <c r="AE47" s="495"/>
    </row>
    <row r="48" spans="1:31">
      <c r="J48" s="591"/>
      <c r="K48" s="591"/>
      <c r="L48" s="591"/>
      <c r="M48" s="591"/>
      <c r="N48" s="1154"/>
      <c r="O48" s="495"/>
      <c r="P48" s="495"/>
      <c r="Q48" s="495"/>
      <c r="R48" s="495"/>
      <c r="S48" s="495"/>
      <c r="T48" s="495"/>
      <c r="U48" s="495"/>
      <c r="V48" s="495"/>
      <c r="W48" s="495"/>
      <c r="X48" s="495"/>
      <c r="Y48" s="495"/>
      <c r="Z48" s="495"/>
      <c r="AA48" s="495"/>
      <c r="AB48" s="495"/>
      <c r="AC48" s="495"/>
      <c r="AD48" s="495"/>
      <c r="AE48" s="495"/>
    </row>
    <row r="49" spans="7:31">
      <c r="J49" s="591"/>
      <c r="K49" s="591"/>
      <c r="L49" s="591"/>
      <c r="M49" s="591"/>
      <c r="N49" s="495"/>
      <c r="O49" s="495"/>
      <c r="P49" s="495"/>
      <c r="Q49" s="495"/>
      <c r="R49" s="495"/>
      <c r="S49" s="495"/>
      <c r="T49" s="495"/>
      <c r="U49" s="495"/>
      <c r="V49" s="495"/>
      <c r="W49" s="495"/>
      <c r="X49" s="495"/>
      <c r="Y49" s="495"/>
      <c r="Z49" s="495"/>
      <c r="AA49" s="495"/>
      <c r="AB49" s="495"/>
      <c r="AC49" s="495"/>
      <c r="AD49" s="495"/>
      <c r="AE49" s="495"/>
    </row>
    <row r="50" spans="7:31">
      <c r="J50" s="591"/>
      <c r="K50" s="591"/>
      <c r="L50" s="591"/>
      <c r="M50" s="591"/>
      <c r="N50" s="495"/>
      <c r="O50" s="495"/>
      <c r="P50" s="495"/>
      <c r="Q50" s="495"/>
      <c r="R50" s="495"/>
      <c r="S50" s="495"/>
      <c r="T50" s="495"/>
      <c r="U50" s="495"/>
      <c r="V50" s="495"/>
      <c r="W50" s="495"/>
      <c r="X50" s="495"/>
      <c r="Y50" s="495"/>
      <c r="Z50" s="495"/>
      <c r="AA50" s="495"/>
      <c r="AB50" s="495"/>
      <c r="AC50" s="495"/>
      <c r="AD50" s="495"/>
      <c r="AE50" s="495"/>
    </row>
    <row r="51" spans="7:31">
      <c r="J51" s="591"/>
      <c r="K51" s="591"/>
      <c r="L51" s="591"/>
      <c r="M51" s="591"/>
      <c r="N51" s="495"/>
      <c r="O51" s="495"/>
      <c r="P51" s="495"/>
      <c r="Q51" s="495"/>
      <c r="R51" s="495"/>
      <c r="S51" s="495"/>
      <c r="T51" s="495"/>
      <c r="U51" s="495"/>
      <c r="V51" s="495"/>
      <c r="W51" s="495"/>
      <c r="X51" s="495"/>
      <c r="Y51" s="495"/>
      <c r="Z51" s="495"/>
      <c r="AA51" s="495"/>
      <c r="AB51" s="495"/>
      <c r="AC51" s="495"/>
      <c r="AD51" s="495"/>
      <c r="AE51" s="495"/>
    </row>
    <row r="52" spans="7:31">
      <c r="J52" s="591"/>
      <c r="K52" s="591"/>
      <c r="L52" s="591"/>
      <c r="M52" s="591"/>
    </row>
    <row r="53" spans="7:31">
      <c r="J53" s="591"/>
      <c r="K53" s="591"/>
      <c r="L53" s="591"/>
      <c r="M53" s="591"/>
    </row>
    <row r="54" spans="7:31">
      <c r="J54" s="859"/>
      <c r="K54" s="591"/>
      <c r="L54" s="591"/>
      <c r="M54" s="591"/>
    </row>
    <row r="55" spans="7:31">
      <c r="J55" s="591"/>
      <c r="K55" s="591"/>
      <c r="L55" s="591"/>
      <c r="M55" s="591"/>
    </row>
    <row r="56" spans="7:31">
      <c r="J56" s="591"/>
      <c r="K56" s="591"/>
      <c r="L56" s="591"/>
      <c r="M56" s="591"/>
    </row>
    <row r="57" spans="7:31">
      <c r="J57" s="591"/>
      <c r="K57" s="591"/>
      <c r="L57" s="591"/>
      <c r="M57" s="591"/>
    </row>
    <row r="58" spans="7:31">
      <c r="J58" s="591"/>
      <c r="K58" s="591"/>
      <c r="L58" s="591"/>
    </row>
    <row r="64" spans="7:31">
      <c r="G64" s="475"/>
    </row>
  </sheetData>
  <mergeCells count="11">
    <mergeCell ref="C44:K44"/>
    <mergeCell ref="H6:I6"/>
    <mergeCell ref="J6:J7"/>
    <mergeCell ref="C45:D45"/>
    <mergeCell ref="C1:D1"/>
    <mergeCell ref="J1:K1"/>
    <mergeCell ref="J2:J3"/>
    <mergeCell ref="C4:J4"/>
    <mergeCell ref="C8:D8"/>
    <mergeCell ref="F6:G6"/>
    <mergeCell ref="C6:D7"/>
  </mergeCells>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sheetPr>
    <tabColor theme="7"/>
  </sheetPr>
  <dimension ref="A1:AP83"/>
  <sheetViews>
    <sheetView zoomScaleNormal="100" workbookViewId="0"/>
  </sheetViews>
  <sheetFormatPr defaultRowHeight="12.75"/>
  <cols>
    <col min="1" max="1" width="1" style="212" customWidth="1"/>
    <col min="2" max="2" width="2.42578125" style="212" customWidth="1"/>
    <col min="3" max="3" width="2" style="212" customWidth="1"/>
    <col min="4" max="4" width="25" style="212" customWidth="1"/>
    <col min="5" max="13" width="7.7109375" style="212" customWidth="1"/>
    <col min="14" max="14" width="2.5703125" style="212" customWidth="1"/>
    <col min="15" max="15" width="1" style="212" customWidth="1"/>
    <col min="16" max="16" width="7" style="212" bestFit="1" customWidth="1"/>
    <col min="17" max="23" width="8.140625" style="212" customWidth="1"/>
    <col min="24" max="24" width="9.140625" style="212"/>
    <col min="25" max="25" width="10" style="212" bestFit="1" customWidth="1"/>
    <col min="26" max="26" width="9.140625" style="212"/>
    <col min="27" max="27" width="10" style="212" bestFit="1" customWidth="1"/>
    <col min="28" max="28" width="9.140625" style="212"/>
    <col min="29" max="29" width="10" style="212" bestFit="1" customWidth="1"/>
    <col min="30" max="226" width="9.140625" style="212"/>
    <col min="227" max="227" width="1" style="212" customWidth="1"/>
    <col min="228" max="228" width="2.42578125" style="212" customWidth="1"/>
    <col min="229" max="229" width="2" style="212" customWidth="1"/>
    <col min="230" max="230" width="24.42578125" style="212" customWidth="1"/>
    <col min="231" max="233" width="3.85546875" style="212" customWidth="1"/>
    <col min="234" max="234" width="4" style="212" customWidth="1"/>
    <col min="235" max="235" width="4.140625" style="212" customWidth="1"/>
    <col min="236" max="238" width="3.85546875" style="212" customWidth="1"/>
    <col min="239" max="240" width="4.140625" style="212" customWidth="1"/>
    <col min="241" max="244" width="3.85546875" style="212" customWidth="1"/>
    <col min="245" max="245" width="4.28515625" style="212" customWidth="1"/>
    <col min="246" max="246" width="4.140625" style="212" customWidth="1"/>
    <col min="247" max="248" width="3.85546875" style="212" customWidth="1"/>
    <col min="249" max="249" width="2.5703125" style="212" customWidth="1"/>
    <col min="250" max="250" width="1" style="212" customWidth="1"/>
    <col min="251" max="254" width="0" style="212" hidden="1" customWidth="1"/>
    <col min="255" max="271" width="5.28515625" style="212" customWidth="1"/>
    <col min="272" max="482" width="9.140625" style="212"/>
    <col min="483" max="483" width="1" style="212" customWidth="1"/>
    <col min="484" max="484" width="2.42578125" style="212" customWidth="1"/>
    <col min="485" max="485" width="2" style="212" customWidth="1"/>
    <col min="486" max="486" width="24.42578125" style="212" customWidth="1"/>
    <col min="487" max="489" width="3.85546875" style="212" customWidth="1"/>
    <col min="490" max="490" width="4" style="212" customWidth="1"/>
    <col min="491" max="491" width="4.140625" style="212" customWidth="1"/>
    <col min="492" max="494" width="3.85546875" style="212" customWidth="1"/>
    <col min="495" max="496" width="4.140625" style="212" customWidth="1"/>
    <col min="497" max="500" width="3.85546875" style="212" customWidth="1"/>
    <col min="501" max="501" width="4.28515625" style="212" customWidth="1"/>
    <col min="502" max="502" width="4.140625" style="212" customWidth="1"/>
    <col min="503" max="504" width="3.85546875" style="212" customWidth="1"/>
    <col min="505" max="505" width="2.5703125" style="212" customWidth="1"/>
    <col min="506" max="506" width="1" style="212" customWidth="1"/>
    <col min="507" max="510" width="0" style="212" hidden="1" customWidth="1"/>
    <col min="511" max="527" width="5.28515625" style="212" customWidth="1"/>
    <col min="528" max="738" width="9.140625" style="212"/>
    <col min="739" max="739" width="1" style="212" customWidth="1"/>
    <col min="740" max="740" width="2.42578125" style="212" customWidth="1"/>
    <col min="741" max="741" width="2" style="212" customWidth="1"/>
    <col min="742" max="742" width="24.42578125" style="212" customWidth="1"/>
    <col min="743" max="745" width="3.85546875" style="212" customWidth="1"/>
    <col min="746" max="746" width="4" style="212" customWidth="1"/>
    <col min="747" max="747" width="4.140625" style="212" customWidth="1"/>
    <col min="748" max="750" width="3.85546875" style="212" customWidth="1"/>
    <col min="751" max="752" width="4.140625" style="212" customWidth="1"/>
    <col min="753" max="756" width="3.85546875" style="212" customWidth="1"/>
    <col min="757" max="757" width="4.28515625" style="212" customWidth="1"/>
    <col min="758" max="758" width="4.140625" style="212" customWidth="1"/>
    <col min="759" max="760" width="3.85546875" style="212" customWidth="1"/>
    <col min="761" max="761" width="2.5703125" style="212" customWidth="1"/>
    <col min="762" max="762" width="1" style="212" customWidth="1"/>
    <col min="763" max="766" width="0" style="212" hidden="1" customWidth="1"/>
    <col min="767" max="783" width="5.28515625" style="212" customWidth="1"/>
    <col min="784" max="994" width="9.140625" style="212"/>
    <col min="995" max="995" width="1" style="212" customWidth="1"/>
    <col min="996" max="996" width="2.42578125" style="212" customWidth="1"/>
    <col min="997" max="997" width="2" style="212" customWidth="1"/>
    <col min="998" max="998" width="24.42578125" style="212" customWidth="1"/>
    <col min="999" max="1001" width="3.85546875" style="212" customWidth="1"/>
    <col min="1002" max="1002" width="4" style="212" customWidth="1"/>
    <col min="1003" max="1003" width="4.140625" style="212" customWidth="1"/>
    <col min="1004" max="1006" width="3.85546875" style="212" customWidth="1"/>
    <col min="1007" max="1008" width="4.140625" style="212" customWidth="1"/>
    <col min="1009" max="1012" width="3.85546875" style="212" customWidth="1"/>
    <col min="1013" max="1013" width="4.28515625" style="212" customWidth="1"/>
    <col min="1014" max="1014" width="4.140625" style="212" customWidth="1"/>
    <col min="1015" max="1016" width="3.85546875" style="212" customWidth="1"/>
    <col min="1017" max="1017" width="2.5703125" style="212" customWidth="1"/>
    <col min="1018" max="1018" width="1" style="212" customWidth="1"/>
    <col min="1019" max="1022" width="0" style="212" hidden="1" customWidth="1"/>
    <col min="1023" max="1039" width="5.28515625" style="212" customWidth="1"/>
    <col min="1040" max="1250" width="9.140625" style="212"/>
    <col min="1251" max="1251" width="1" style="212" customWidth="1"/>
    <col min="1252" max="1252" width="2.42578125" style="212" customWidth="1"/>
    <col min="1253" max="1253" width="2" style="212" customWidth="1"/>
    <col min="1254" max="1254" width="24.42578125" style="212" customWidth="1"/>
    <col min="1255" max="1257" width="3.85546875" style="212" customWidth="1"/>
    <col min="1258" max="1258" width="4" style="212" customWidth="1"/>
    <col min="1259" max="1259" width="4.140625" style="212" customWidth="1"/>
    <col min="1260" max="1262" width="3.85546875" style="212" customWidth="1"/>
    <col min="1263" max="1264" width="4.140625" style="212" customWidth="1"/>
    <col min="1265" max="1268" width="3.85546875" style="212" customWidth="1"/>
    <col min="1269" max="1269" width="4.28515625" style="212" customWidth="1"/>
    <col min="1270" max="1270" width="4.140625" style="212" customWidth="1"/>
    <col min="1271" max="1272" width="3.85546875" style="212" customWidth="1"/>
    <col min="1273" max="1273" width="2.5703125" style="212" customWidth="1"/>
    <col min="1274" max="1274" width="1" style="212" customWidth="1"/>
    <col min="1275" max="1278" width="0" style="212" hidden="1" customWidth="1"/>
    <col min="1279" max="1295" width="5.28515625" style="212" customWidth="1"/>
    <col min="1296" max="1506" width="9.140625" style="212"/>
    <col min="1507" max="1507" width="1" style="212" customWidth="1"/>
    <col min="1508" max="1508" width="2.42578125" style="212" customWidth="1"/>
    <col min="1509" max="1509" width="2" style="212" customWidth="1"/>
    <col min="1510" max="1510" width="24.42578125" style="212" customWidth="1"/>
    <col min="1511" max="1513" width="3.85546875" style="212" customWidth="1"/>
    <col min="1514" max="1514" width="4" style="212" customWidth="1"/>
    <col min="1515" max="1515" width="4.140625" style="212" customWidth="1"/>
    <col min="1516" max="1518" width="3.85546875" style="212" customWidth="1"/>
    <col min="1519" max="1520" width="4.140625" style="212" customWidth="1"/>
    <col min="1521" max="1524" width="3.85546875" style="212" customWidth="1"/>
    <col min="1525" max="1525" width="4.28515625" style="212" customWidth="1"/>
    <col min="1526" max="1526" width="4.140625" style="212" customWidth="1"/>
    <col min="1527" max="1528" width="3.85546875" style="212" customWidth="1"/>
    <col min="1529" max="1529" width="2.5703125" style="212" customWidth="1"/>
    <col min="1530" max="1530" width="1" style="212" customWidth="1"/>
    <col min="1531" max="1534" width="0" style="212" hidden="1" customWidth="1"/>
    <col min="1535" max="1551" width="5.28515625" style="212" customWidth="1"/>
    <col min="1552" max="1762" width="9.140625" style="212"/>
    <col min="1763" max="1763" width="1" style="212" customWidth="1"/>
    <col min="1764" max="1764" width="2.42578125" style="212" customWidth="1"/>
    <col min="1765" max="1765" width="2" style="212" customWidth="1"/>
    <col min="1766" max="1766" width="24.42578125" style="212" customWidth="1"/>
    <col min="1767" max="1769" width="3.85546875" style="212" customWidth="1"/>
    <col min="1770" max="1770" width="4" style="212" customWidth="1"/>
    <col min="1771" max="1771" width="4.140625" style="212" customWidth="1"/>
    <col min="1772" max="1774" width="3.85546875" style="212" customWidth="1"/>
    <col min="1775" max="1776" width="4.140625" style="212" customWidth="1"/>
    <col min="1777" max="1780" width="3.85546875" style="212" customWidth="1"/>
    <col min="1781" max="1781" width="4.28515625" style="212" customWidth="1"/>
    <col min="1782" max="1782" width="4.140625" style="212" customWidth="1"/>
    <col min="1783" max="1784" width="3.85546875" style="212" customWidth="1"/>
    <col min="1785" max="1785" width="2.5703125" style="212" customWidth="1"/>
    <col min="1786" max="1786" width="1" style="212" customWidth="1"/>
    <col min="1787" max="1790" width="0" style="212" hidden="1" customWidth="1"/>
    <col min="1791" max="1807" width="5.28515625" style="212" customWidth="1"/>
    <col min="1808" max="2018" width="9.140625" style="212"/>
    <col min="2019" max="2019" width="1" style="212" customWidth="1"/>
    <col min="2020" max="2020" width="2.42578125" style="212" customWidth="1"/>
    <col min="2021" max="2021" width="2" style="212" customWidth="1"/>
    <col min="2022" max="2022" width="24.42578125" style="212" customWidth="1"/>
    <col min="2023" max="2025" width="3.85546875" style="212" customWidth="1"/>
    <col min="2026" max="2026" width="4" style="212" customWidth="1"/>
    <col min="2027" max="2027" width="4.140625" style="212" customWidth="1"/>
    <col min="2028" max="2030" width="3.85546875" style="212" customWidth="1"/>
    <col min="2031" max="2032" width="4.140625" style="212" customWidth="1"/>
    <col min="2033" max="2036" width="3.85546875" style="212" customWidth="1"/>
    <col min="2037" max="2037" width="4.28515625" style="212" customWidth="1"/>
    <col min="2038" max="2038" width="4.140625" style="212" customWidth="1"/>
    <col min="2039" max="2040" width="3.85546875" style="212" customWidth="1"/>
    <col min="2041" max="2041" width="2.5703125" style="212" customWidth="1"/>
    <col min="2042" max="2042" width="1" style="212" customWidth="1"/>
    <col min="2043" max="2046" width="0" style="212" hidden="1" customWidth="1"/>
    <col min="2047" max="2063" width="5.28515625" style="212" customWidth="1"/>
    <col min="2064" max="2274" width="9.140625" style="212"/>
    <col min="2275" max="2275" width="1" style="212" customWidth="1"/>
    <col min="2276" max="2276" width="2.42578125" style="212" customWidth="1"/>
    <col min="2277" max="2277" width="2" style="212" customWidth="1"/>
    <col min="2278" max="2278" width="24.42578125" style="212" customWidth="1"/>
    <col min="2279" max="2281" width="3.85546875" style="212" customWidth="1"/>
    <col min="2282" max="2282" width="4" style="212" customWidth="1"/>
    <col min="2283" max="2283" width="4.140625" style="212" customWidth="1"/>
    <col min="2284" max="2286" width="3.85546875" style="212" customWidth="1"/>
    <col min="2287" max="2288" width="4.140625" style="212" customWidth="1"/>
    <col min="2289" max="2292" width="3.85546875" style="212" customWidth="1"/>
    <col min="2293" max="2293" width="4.28515625" style="212" customWidth="1"/>
    <col min="2294" max="2294" width="4.140625" style="212" customWidth="1"/>
    <col min="2295" max="2296" width="3.85546875" style="212" customWidth="1"/>
    <col min="2297" max="2297" width="2.5703125" style="212" customWidth="1"/>
    <col min="2298" max="2298" width="1" style="212" customWidth="1"/>
    <col min="2299" max="2302" width="0" style="212" hidden="1" customWidth="1"/>
    <col min="2303" max="2319" width="5.28515625" style="212" customWidth="1"/>
    <col min="2320" max="2530" width="9.140625" style="212"/>
    <col min="2531" max="2531" width="1" style="212" customWidth="1"/>
    <col min="2532" max="2532" width="2.42578125" style="212" customWidth="1"/>
    <col min="2533" max="2533" width="2" style="212" customWidth="1"/>
    <col min="2534" max="2534" width="24.42578125" style="212" customWidth="1"/>
    <col min="2535" max="2537" width="3.85546875" style="212" customWidth="1"/>
    <col min="2538" max="2538" width="4" style="212" customWidth="1"/>
    <col min="2539" max="2539" width="4.140625" style="212" customWidth="1"/>
    <col min="2540" max="2542" width="3.85546875" style="212" customWidth="1"/>
    <col min="2543" max="2544" width="4.140625" style="212" customWidth="1"/>
    <col min="2545" max="2548" width="3.85546875" style="212" customWidth="1"/>
    <col min="2549" max="2549" width="4.28515625" style="212" customWidth="1"/>
    <col min="2550" max="2550" width="4.140625" style="212" customWidth="1"/>
    <col min="2551" max="2552" width="3.85546875" style="212" customWidth="1"/>
    <col min="2553" max="2553" width="2.5703125" style="212" customWidth="1"/>
    <col min="2554" max="2554" width="1" style="212" customWidth="1"/>
    <col min="2555" max="2558" width="0" style="212" hidden="1" customWidth="1"/>
    <col min="2559" max="2575" width="5.28515625" style="212" customWidth="1"/>
    <col min="2576" max="2786" width="9.140625" style="212"/>
    <col min="2787" max="2787" width="1" style="212" customWidth="1"/>
    <col min="2788" max="2788" width="2.42578125" style="212" customWidth="1"/>
    <col min="2789" max="2789" width="2" style="212" customWidth="1"/>
    <col min="2790" max="2790" width="24.42578125" style="212" customWidth="1"/>
    <col min="2791" max="2793" width="3.85546875" style="212" customWidth="1"/>
    <col min="2794" max="2794" width="4" style="212" customWidth="1"/>
    <col min="2795" max="2795" width="4.140625" style="212" customWidth="1"/>
    <col min="2796" max="2798" width="3.85546875" style="212" customWidth="1"/>
    <col min="2799" max="2800" width="4.140625" style="212" customWidth="1"/>
    <col min="2801" max="2804" width="3.85546875" style="212" customWidth="1"/>
    <col min="2805" max="2805" width="4.28515625" style="212" customWidth="1"/>
    <col min="2806" max="2806" width="4.140625" style="212" customWidth="1"/>
    <col min="2807" max="2808" width="3.85546875" style="212" customWidth="1"/>
    <col min="2809" max="2809" width="2.5703125" style="212" customWidth="1"/>
    <col min="2810" max="2810" width="1" style="212" customWidth="1"/>
    <col min="2811" max="2814" width="0" style="212" hidden="1" customWidth="1"/>
    <col min="2815" max="2831" width="5.28515625" style="212" customWidth="1"/>
    <col min="2832" max="3042" width="9.140625" style="212"/>
    <col min="3043" max="3043" width="1" style="212" customWidth="1"/>
    <col min="3044" max="3044" width="2.42578125" style="212" customWidth="1"/>
    <col min="3045" max="3045" width="2" style="212" customWidth="1"/>
    <col min="3046" max="3046" width="24.42578125" style="212" customWidth="1"/>
    <col min="3047" max="3049" width="3.85546875" style="212" customWidth="1"/>
    <col min="3050" max="3050" width="4" style="212" customWidth="1"/>
    <col min="3051" max="3051" width="4.140625" style="212" customWidth="1"/>
    <col min="3052" max="3054" width="3.85546875" style="212" customWidth="1"/>
    <col min="3055" max="3056" width="4.140625" style="212" customWidth="1"/>
    <col min="3057" max="3060" width="3.85546875" style="212" customWidth="1"/>
    <col min="3061" max="3061" width="4.28515625" style="212" customWidth="1"/>
    <col min="3062" max="3062" width="4.140625" style="212" customWidth="1"/>
    <col min="3063" max="3064" width="3.85546875" style="212" customWidth="1"/>
    <col min="3065" max="3065" width="2.5703125" style="212" customWidth="1"/>
    <col min="3066" max="3066" width="1" style="212" customWidth="1"/>
    <col min="3067" max="3070" width="0" style="212" hidden="1" customWidth="1"/>
    <col min="3071" max="3087" width="5.28515625" style="212" customWidth="1"/>
    <col min="3088" max="3298" width="9.140625" style="212"/>
    <col min="3299" max="3299" width="1" style="212" customWidth="1"/>
    <col min="3300" max="3300" width="2.42578125" style="212" customWidth="1"/>
    <col min="3301" max="3301" width="2" style="212" customWidth="1"/>
    <col min="3302" max="3302" width="24.42578125" style="212" customWidth="1"/>
    <col min="3303" max="3305" width="3.85546875" style="212" customWidth="1"/>
    <col min="3306" max="3306" width="4" style="212" customWidth="1"/>
    <col min="3307" max="3307" width="4.140625" style="212" customWidth="1"/>
    <col min="3308" max="3310" width="3.85546875" style="212" customWidth="1"/>
    <col min="3311" max="3312" width="4.140625" style="212" customWidth="1"/>
    <col min="3313" max="3316" width="3.85546875" style="212" customWidth="1"/>
    <col min="3317" max="3317" width="4.28515625" style="212" customWidth="1"/>
    <col min="3318" max="3318" width="4.140625" style="212" customWidth="1"/>
    <col min="3319" max="3320" width="3.85546875" style="212" customWidth="1"/>
    <col min="3321" max="3321" width="2.5703125" style="212" customWidth="1"/>
    <col min="3322" max="3322" width="1" style="212" customWidth="1"/>
    <col min="3323" max="3326" width="0" style="212" hidden="1" customWidth="1"/>
    <col min="3327" max="3343" width="5.28515625" style="212" customWidth="1"/>
    <col min="3344" max="3554" width="9.140625" style="212"/>
    <col min="3555" max="3555" width="1" style="212" customWidth="1"/>
    <col min="3556" max="3556" width="2.42578125" style="212" customWidth="1"/>
    <col min="3557" max="3557" width="2" style="212" customWidth="1"/>
    <col min="3558" max="3558" width="24.42578125" style="212" customWidth="1"/>
    <col min="3559" max="3561" width="3.85546875" style="212" customWidth="1"/>
    <col min="3562" max="3562" width="4" style="212" customWidth="1"/>
    <col min="3563" max="3563" width="4.140625" style="212" customWidth="1"/>
    <col min="3564" max="3566" width="3.85546875" style="212" customWidth="1"/>
    <col min="3567" max="3568" width="4.140625" style="212" customWidth="1"/>
    <col min="3569" max="3572" width="3.85546875" style="212" customWidth="1"/>
    <col min="3573" max="3573" width="4.28515625" style="212" customWidth="1"/>
    <col min="3574" max="3574" width="4.140625" style="212" customWidth="1"/>
    <col min="3575" max="3576" width="3.85546875" style="212" customWidth="1"/>
    <col min="3577" max="3577" width="2.5703125" style="212" customWidth="1"/>
    <col min="3578" max="3578" width="1" style="212" customWidth="1"/>
    <col min="3579" max="3582" width="0" style="212" hidden="1" customWidth="1"/>
    <col min="3583" max="3599" width="5.28515625" style="212" customWidth="1"/>
    <col min="3600" max="3810" width="9.140625" style="212"/>
    <col min="3811" max="3811" width="1" style="212" customWidth="1"/>
    <col min="3812" max="3812" width="2.42578125" style="212" customWidth="1"/>
    <col min="3813" max="3813" width="2" style="212" customWidth="1"/>
    <col min="3814" max="3814" width="24.42578125" style="212" customWidth="1"/>
    <col min="3815" max="3817" width="3.85546875" style="212" customWidth="1"/>
    <col min="3818" max="3818" width="4" style="212" customWidth="1"/>
    <col min="3819" max="3819" width="4.140625" style="212" customWidth="1"/>
    <col min="3820" max="3822" width="3.85546875" style="212" customWidth="1"/>
    <col min="3823" max="3824" width="4.140625" style="212" customWidth="1"/>
    <col min="3825" max="3828" width="3.85546875" style="212" customWidth="1"/>
    <col min="3829" max="3829" width="4.28515625" style="212" customWidth="1"/>
    <col min="3830" max="3830" width="4.140625" style="212" customWidth="1"/>
    <col min="3831" max="3832" width="3.85546875" style="212" customWidth="1"/>
    <col min="3833" max="3833" width="2.5703125" style="212" customWidth="1"/>
    <col min="3834" max="3834" width="1" style="212" customWidth="1"/>
    <col min="3835" max="3838" width="0" style="212" hidden="1" customWidth="1"/>
    <col min="3839" max="3855" width="5.28515625" style="212" customWidth="1"/>
    <col min="3856" max="4066" width="9.140625" style="212"/>
    <col min="4067" max="4067" width="1" style="212" customWidth="1"/>
    <col min="4068" max="4068" width="2.42578125" style="212" customWidth="1"/>
    <col min="4069" max="4069" width="2" style="212" customWidth="1"/>
    <col min="4070" max="4070" width="24.42578125" style="212" customWidth="1"/>
    <col min="4071" max="4073" width="3.85546875" style="212" customWidth="1"/>
    <col min="4074" max="4074" width="4" style="212" customWidth="1"/>
    <col min="4075" max="4075" width="4.140625" style="212" customWidth="1"/>
    <col min="4076" max="4078" width="3.85546875" style="212" customWidth="1"/>
    <col min="4079" max="4080" width="4.140625" style="212" customWidth="1"/>
    <col min="4081" max="4084" width="3.85546875" style="212" customWidth="1"/>
    <col min="4085" max="4085" width="4.28515625" style="212" customWidth="1"/>
    <col min="4086" max="4086" width="4.140625" style="212" customWidth="1"/>
    <col min="4087" max="4088" width="3.85546875" style="212" customWidth="1"/>
    <col min="4089" max="4089" width="2.5703125" style="212" customWidth="1"/>
    <col min="4090" max="4090" width="1" style="212" customWidth="1"/>
    <col min="4091" max="4094" width="0" style="212" hidden="1" customWidth="1"/>
    <col min="4095" max="4111" width="5.28515625" style="212" customWidth="1"/>
    <col min="4112" max="4322" width="9.140625" style="212"/>
    <col min="4323" max="4323" width="1" style="212" customWidth="1"/>
    <col min="4324" max="4324" width="2.42578125" style="212" customWidth="1"/>
    <col min="4325" max="4325" width="2" style="212" customWidth="1"/>
    <col min="4326" max="4326" width="24.42578125" style="212" customWidth="1"/>
    <col min="4327" max="4329" width="3.85546875" style="212" customWidth="1"/>
    <col min="4330" max="4330" width="4" style="212" customWidth="1"/>
    <col min="4331" max="4331" width="4.140625" style="212" customWidth="1"/>
    <col min="4332" max="4334" width="3.85546875" style="212" customWidth="1"/>
    <col min="4335" max="4336" width="4.140625" style="212" customWidth="1"/>
    <col min="4337" max="4340" width="3.85546875" style="212" customWidth="1"/>
    <col min="4341" max="4341" width="4.28515625" style="212" customWidth="1"/>
    <col min="4342" max="4342" width="4.140625" style="212" customWidth="1"/>
    <col min="4343" max="4344" width="3.85546875" style="212" customWidth="1"/>
    <col min="4345" max="4345" width="2.5703125" style="212" customWidth="1"/>
    <col min="4346" max="4346" width="1" style="212" customWidth="1"/>
    <col min="4347" max="4350" width="0" style="212" hidden="1" customWidth="1"/>
    <col min="4351" max="4367" width="5.28515625" style="212" customWidth="1"/>
    <col min="4368" max="4578" width="9.140625" style="212"/>
    <col min="4579" max="4579" width="1" style="212" customWidth="1"/>
    <col min="4580" max="4580" width="2.42578125" style="212" customWidth="1"/>
    <col min="4581" max="4581" width="2" style="212" customWidth="1"/>
    <col min="4582" max="4582" width="24.42578125" style="212" customWidth="1"/>
    <col min="4583" max="4585" width="3.85546875" style="212" customWidth="1"/>
    <col min="4586" max="4586" width="4" style="212" customWidth="1"/>
    <col min="4587" max="4587" width="4.140625" style="212" customWidth="1"/>
    <col min="4588" max="4590" width="3.85546875" style="212" customWidth="1"/>
    <col min="4591" max="4592" width="4.140625" style="212" customWidth="1"/>
    <col min="4593" max="4596" width="3.85546875" style="212" customWidth="1"/>
    <col min="4597" max="4597" width="4.28515625" style="212" customWidth="1"/>
    <col min="4598" max="4598" width="4.140625" style="212" customWidth="1"/>
    <col min="4599" max="4600" width="3.85546875" style="212" customWidth="1"/>
    <col min="4601" max="4601" width="2.5703125" style="212" customWidth="1"/>
    <col min="4602" max="4602" width="1" style="212" customWidth="1"/>
    <col min="4603" max="4606" width="0" style="212" hidden="1" customWidth="1"/>
    <col min="4607" max="4623" width="5.28515625" style="212" customWidth="1"/>
    <col min="4624" max="4834" width="9.140625" style="212"/>
    <col min="4835" max="4835" width="1" style="212" customWidth="1"/>
    <col min="4836" max="4836" width="2.42578125" style="212" customWidth="1"/>
    <col min="4837" max="4837" width="2" style="212" customWidth="1"/>
    <col min="4838" max="4838" width="24.42578125" style="212" customWidth="1"/>
    <col min="4839" max="4841" width="3.85546875" style="212" customWidth="1"/>
    <col min="4842" max="4842" width="4" style="212" customWidth="1"/>
    <col min="4843" max="4843" width="4.140625" style="212" customWidth="1"/>
    <col min="4844" max="4846" width="3.85546875" style="212" customWidth="1"/>
    <col min="4847" max="4848" width="4.140625" style="212" customWidth="1"/>
    <col min="4849" max="4852" width="3.85546875" style="212" customWidth="1"/>
    <col min="4853" max="4853" width="4.28515625" style="212" customWidth="1"/>
    <col min="4854" max="4854" width="4.140625" style="212" customWidth="1"/>
    <col min="4855" max="4856" width="3.85546875" style="212" customWidth="1"/>
    <col min="4857" max="4857" width="2.5703125" style="212" customWidth="1"/>
    <col min="4858" max="4858" width="1" style="212" customWidth="1"/>
    <col min="4859" max="4862" width="0" style="212" hidden="1" customWidth="1"/>
    <col min="4863" max="4879" width="5.28515625" style="212" customWidth="1"/>
    <col min="4880" max="5090" width="9.140625" style="212"/>
    <col min="5091" max="5091" width="1" style="212" customWidth="1"/>
    <col min="5092" max="5092" width="2.42578125" style="212" customWidth="1"/>
    <col min="5093" max="5093" width="2" style="212" customWidth="1"/>
    <col min="5094" max="5094" width="24.42578125" style="212" customWidth="1"/>
    <col min="5095" max="5097" width="3.85546875" style="212" customWidth="1"/>
    <col min="5098" max="5098" width="4" style="212" customWidth="1"/>
    <col min="5099" max="5099" width="4.140625" style="212" customWidth="1"/>
    <col min="5100" max="5102" width="3.85546875" style="212" customWidth="1"/>
    <col min="5103" max="5104" width="4.140625" style="212" customWidth="1"/>
    <col min="5105" max="5108" width="3.85546875" style="212" customWidth="1"/>
    <col min="5109" max="5109" width="4.28515625" style="212" customWidth="1"/>
    <col min="5110" max="5110" width="4.140625" style="212" customWidth="1"/>
    <col min="5111" max="5112" width="3.85546875" style="212" customWidth="1"/>
    <col min="5113" max="5113" width="2.5703125" style="212" customWidth="1"/>
    <col min="5114" max="5114" width="1" style="212" customWidth="1"/>
    <col min="5115" max="5118" width="0" style="212" hidden="1" customWidth="1"/>
    <col min="5119" max="5135" width="5.28515625" style="212" customWidth="1"/>
    <col min="5136" max="5346" width="9.140625" style="212"/>
    <col min="5347" max="5347" width="1" style="212" customWidth="1"/>
    <col min="5348" max="5348" width="2.42578125" style="212" customWidth="1"/>
    <col min="5349" max="5349" width="2" style="212" customWidth="1"/>
    <col min="5350" max="5350" width="24.42578125" style="212" customWidth="1"/>
    <col min="5351" max="5353" width="3.85546875" style="212" customWidth="1"/>
    <col min="5354" max="5354" width="4" style="212" customWidth="1"/>
    <col min="5355" max="5355" width="4.140625" style="212" customWidth="1"/>
    <col min="5356" max="5358" width="3.85546875" style="212" customWidth="1"/>
    <col min="5359" max="5360" width="4.140625" style="212" customWidth="1"/>
    <col min="5361" max="5364" width="3.85546875" style="212" customWidth="1"/>
    <col min="5365" max="5365" width="4.28515625" style="212" customWidth="1"/>
    <col min="5366" max="5366" width="4.140625" style="212" customWidth="1"/>
    <col min="5367" max="5368" width="3.85546875" style="212" customWidth="1"/>
    <col min="5369" max="5369" width="2.5703125" style="212" customWidth="1"/>
    <col min="5370" max="5370" width="1" style="212" customWidth="1"/>
    <col min="5371" max="5374" width="0" style="212" hidden="1" customWidth="1"/>
    <col min="5375" max="5391" width="5.28515625" style="212" customWidth="1"/>
    <col min="5392" max="5602" width="9.140625" style="212"/>
    <col min="5603" max="5603" width="1" style="212" customWidth="1"/>
    <col min="5604" max="5604" width="2.42578125" style="212" customWidth="1"/>
    <col min="5605" max="5605" width="2" style="212" customWidth="1"/>
    <col min="5606" max="5606" width="24.42578125" style="212" customWidth="1"/>
    <col min="5607" max="5609" width="3.85546875" style="212" customWidth="1"/>
    <col min="5610" max="5610" width="4" style="212" customWidth="1"/>
    <col min="5611" max="5611" width="4.140625" style="212" customWidth="1"/>
    <col min="5612" max="5614" width="3.85546875" style="212" customWidth="1"/>
    <col min="5615" max="5616" width="4.140625" style="212" customWidth="1"/>
    <col min="5617" max="5620" width="3.85546875" style="212" customWidth="1"/>
    <col min="5621" max="5621" width="4.28515625" style="212" customWidth="1"/>
    <col min="5622" max="5622" width="4.140625" style="212" customWidth="1"/>
    <col min="5623" max="5624" width="3.85546875" style="212" customWidth="1"/>
    <col min="5625" max="5625" width="2.5703125" style="212" customWidth="1"/>
    <col min="5626" max="5626" width="1" style="212" customWidth="1"/>
    <col min="5627" max="5630" width="0" style="212" hidden="1" customWidth="1"/>
    <col min="5631" max="5647" width="5.28515625" style="212" customWidth="1"/>
    <col min="5648" max="5858" width="9.140625" style="212"/>
    <col min="5859" max="5859" width="1" style="212" customWidth="1"/>
    <col min="5860" max="5860" width="2.42578125" style="212" customWidth="1"/>
    <col min="5861" max="5861" width="2" style="212" customWidth="1"/>
    <col min="5862" max="5862" width="24.42578125" style="212" customWidth="1"/>
    <col min="5863" max="5865" width="3.85546875" style="212" customWidth="1"/>
    <col min="5866" max="5866" width="4" style="212" customWidth="1"/>
    <col min="5867" max="5867" width="4.140625" style="212" customWidth="1"/>
    <col min="5868" max="5870" width="3.85546875" style="212" customWidth="1"/>
    <col min="5871" max="5872" width="4.140625" style="212" customWidth="1"/>
    <col min="5873" max="5876" width="3.85546875" style="212" customWidth="1"/>
    <col min="5877" max="5877" width="4.28515625" style="212" customWidth="1"/>
    <col min="5878" max="5878" width="4.140625" style="212" customWidth="1"/>
    <col min="5879" max="5880" width="3.85546875" style="212" customWidth="1"/>
    <col min="5881" max="5881" width="2.5703125" style="212" customWidth="1"/>
    <col min="5882" max="5882" width="1" style="212" customWidth="1"/>
    <col min="5883" max="5886" width="0" style="212" hidden="1" customWidth="1"/>
    <col min="5887" max="5903" width="5.28515625" style="212" customWidth="1"/>
    <col min="5904" max="6114" width="9.140625" style="212"/>
    <col min="6115" max="6115" width="1" style="212" customWidth="1"/>
    <col min="6116" max="6116" width="2.42578125" style="212" customWidth="1"/>
    <col min="6117" max="6117" width="2" style="212" customWidth="1"/>
    <col min="6118" max="6118" width="24.42578125" style="212" customWidth="1"/>
    <col min="6119" max="6121" width="3.85546875" style="212" customWidth="1"/>
    <col min="6122" max="6122" width="4" style="212" customWidth="1"/>
    <col min="6123" max="6123" width="4.140625" style="212" customWidth="1"/>
    <col min="6124" max="6126" width="3.85546875" style="212" customWidth="1"/>
    <col min="6127" max="6128" width="4.140625" style="212" customWidth="1"/>
    <col min="6129" max="6132" width="3.85546875" style="212" customWidth="1"/>
    <col min="6133" max="6133" width="4.28515625" style="212" customWidth="1"/>
    <col min="6134" max="6134" width="4.140625" style="212" customWidth="1"/>
    <col min="6135" max="6136" width="3.85546875" style="212" customWidth="1"/>
    <col min="6137" max="6137" width="2.5703125" style="212" customWidth="1"/>
    <col min="6138" max="6138" width="1" style="212" customWidth="1"/>
    <col min="6139" max="6142" width="0" style="212" hidden="1" customWidth="1"/>
    <col min="6143" max="6159" width="5.28515625" style="212" customWidth="1"/>
    <col min="6160" max="6370" width="9.140625" style="212"/>
    <col min="6371" max="6371" width="1" style="212" customWidth="1"/>
    <col min="6372" max="6372" width="2.42578125" style="212" customWidth="1"/>
    <col min="6373" max="6373" width="2" style="212" customWidth="1"/>
    <col min="6374" max="6374" width="24.42578125" style="212" customWidth="1"/>
    <col min="6375" max="6377" width="3.85546875" style="212" customWidth="1"/>
    <col min="6378" max="6378" width="4" style="212" customWidth="1"/>
    <col min="6379" max="6379" width="4.140625" style="212" customWidth="1"/>
    <col min="6380" max="6382" width="3.85546875" style="212" customWidth="1"/>
    <col min="6383" max="6384" width="4.140625" style="212" customWidth="1"/>
    <col min="6385" max="6388" width="3.85546875" style="212" customWidth="1"/>
    <col min="6389" max="6389" width="4.28515625" style="212" customWidth="1"/>
    <col min="6390" max="6390" width="4.140625" style="212" customWidth="1"/>
    <col min="6391" max="6392" width="3.85546875" style="212" customWidth="1"/>
    <col min="6393" max="6393" width="2.5703125" style="212" customWidth="1"/>
    <col min="6394" max="6394" width="1" style="212" customWidth="1"/>
    <col min="6395" max="6398" width="0" style="212" hidden="1" customWidth="1"/>
    <col min="6399" max="6415" width="5.28515625" style="212" customWidth="1"/>
    <col min="6416" max="6626" width="9.140625" style="212"/>
    <col min="6627" max="6627" width="1" style="212" customWidth="1"/>
    <col min="6628" max="6628" width="2.42578125" style="212" customWidth="1"/>
    <col min="6629" max="6629" width="2" style="212" customWidth="1"/>
    <col min="6630" max="6630" width="24.42578125" style="212" customWidth="1"/>
    <col min="6631" max="6633" width="3.85546875" style="212" customWidth="1"/>
    <col min="6634" max="6634" width="4" style="212" customWidth="1"/>
    <col min="6635" max="6635" width="4.140625" style="212" customWidth="1"/>
    <col min="6636" max="6638" width="3.85546875" style="212" customWidth="1"/>
    <col min="6639" max="6640" width="4.140625" style="212" customWidth="1"/>
    <col min="6641" max="6644" width="3.85546875" style="212" customWidth="1"/>
    <col min="6645" max="6645" width="4.28515625" style="212" customWidth="1"/>
    <col min="6646" max="6646" width="4.140625" style="212" customWidth="1"/>
    <col min="6647" max="6648" width="3.85546875" style="212" customWidth="1"/>
    <col min="6649" max="6649" width="2.5703125" style="212" customWidth="1"/>
    <col min="6650" max="6650" width="1" style="212" customWidth="1"/>
    <col min="6651" max="6654" width="0" style="212" hidden="1" customWidth="1"/>
    <col min="6655" max="6671" width="5.28515625" style="212" customWidth="1"/>
    <col min="6672" max="6882" width="9.140625" style="212"/>
    <col min="6883" max="6883" width="1" style="212" customWidth="1"/>
    <col min="6884" max="6884" width="2.42578125" style="212" customWidth="1"/>
    <col min="6885" max="6885" width="2" style="212" customWidth="1"/>
    <col min="6886" max="6886" width="24.42578125" style="212" customWidth="1"/>
    <col min="6887" max="6889" width="3.85546875" style="212" customWidth="1"/>
    <col min="6890" max="6890" width="4" style="212" customWidth="1"/>
    <col min="6891" max="6891" width="4.140625" style="212" customWidth="1"/>
    <col min="6892" max="6894" width="3.85546875" style="212" customWidth="1"/>
    <col min="6895" max="6896" width="4.140625" style="212" customWidth="1"/>
    <col min="6897" max="6900" width="3.85546875" style="212" customWidth="1"/>
    <col min="6901" max="6901" width="4.28515625" style="212" customWidth="1"/>
    <col min="6902" max="6902" width="4.140625" style="212" customWidth="1"/>
    <col min="6903" max="6904" width="3.85546875" style="212" customWidth="1"/>
    <col min="6905" max="6905" width="2.5703125" style="212" customWidth="1"/>
    <col min="6906" max="6906" width="1" style="212" customWidth="1"/>
    <col min="6907" max="6910" width="0" style="212" hidden="1" customWidth="1"/>
    <col min="6911" max="6927" width="5.28515625" style="212" customWidth="1"/>
    <col min="6928" max="7138" width="9.140625" style="212"/>
    <col min="7139" max="7139" width="1" style="212" customWidth="1"/>
    <col min="7140" max="7140" width="2.42578125" style="212" customWidth="1"/>
    <col min="7141" max="7141" width="2" style="212" customWidth="1"/>
    <col min="7142" max="7142" width="24.42578125" style="212" customWidth="1"/>
    <col min="7143" max="7145" width="3.85546875" style="212" customWidth="1"/>
    <col min="7146" max="7146" width="4" style="212" customWidth="1"/>
    <col min="7147" max="7147" width="4.140625" style="212" customWidth="1"/>
    <col min="7148" max="7150" width="3.85546875" style="212" customWidth="1"/>
    <col min="7151" max="7152" width="4.140625" style="212" customWidth="1"/>
    <col min="7153" max="7156" width="3.85546875" style="212" customWidth="1"/>
    <col min="7157" max="7157" width="4.28515625" style="212" customWidth="1"/>
    <col min="7158" max="7158" width="4.140625" style="212" customWidth="1"/>
    <col min="7159" max="7160" width="3.85546875" style="212" customWidth="1"/>
    <col min="7161" max="7161" width="2.5703125" style="212" customWidth="1"/>
    <col min="7162" max="7162" width="1" style="212" customWidth="1"/>
    <col min="7163" max="7166" width="0" style="212" hidden="1" customWidth="1"/>
    <col min="7167" max="7183" width="5.28515625" style="212" customWidth="1"/>
    <col min="7184" max="7394" width="9.140625" style="212"/>
    <col min="7395" max="7395" width="1" style="212" customWidth="1"/>
    <col min="7396" max="7396" width="2.42578125" style="212" customWidth="1"/>
    <col min="7397" max="7397" width="2" style="212" customWidth="1"/>
    <col min="7398" max="7398" width="24.42578125" style="212" customWidth="1"/>
    <col min="7399" max="7401" width="3.85546875" style="212" customWidth="1"/>
    <col min="7402" max="7402" width="4" style="212" customWidth="1"/>
    <col min="7403" max="7403" width="4.140625" style="212" customWidth="1"/>
    <col min="7404" max="7406" width="3.85546875" style="212" customWidth="1"/>
    <col min="7407" max="7408" width="4.140625" style="212" customWidth="1"/>
    <col min="7409" max="7412" width="3.85546875" style="212" customWidth="1"/>
    <col min="7413" max="7413" width="4.28515625" style="212" customWidth="1"/>
    <col min="7414" max="7414" width="4.140625" style="212" customWidth="1"/>
    <col min="7415" max="7416" width="3.85546875" style="212" customWidth="1"/>
    <col min="7417" max="7417" width="2.5703125" style="212" customWidth="1"/>
    <col min="7418" max="7418" width="1" style="212" customWidth="1"/>
    <col min="7419" max="7422" width="0" style="212" hidden="1" customWidth="1"/>
    <col min="7423" max="7439" width="5.28515625" style="212" customWidth="1"/>
    <col min="7440" max="7650" width="9.140625" style="212"/>
    <col min="7651" max="7651" width="1" style="212" customWidth="1"/>
    <col min="7652" max="7652" width="2.42578125" style="212" customWidth="1"/>
    <col min="7653" max="7653" width="2" style="212" customWidth="1"/>
    <col min="7654" max="7654" width="24.42578125" style="212" customWidth="1"/>
    <col min="7655" max="7657" width="3.85546875" style="212" customWidth="1"/>
    <col min="7658" max="7658" width="4" style="212" customWidth="1"/>
    <col min="7659" max="7659" width="4.140625" style="212" customWidth="1"/>
    <col min="7660" max="7662" width="3.85546875" style="212" customWidth="1"/>
    <col min="7663" max="7664" width="4.140625" style="212" customWidth="1"/>
    <col min="7665" max="7668" width="3.85546875" style="212" customWidth="1"/>
    <col min="7669" max="7669" width="4.28515625" style="212" customWidth="1"/>
    <col min="7670" max="7670" width="4.140625" style="212" customWidth="1"/>
    <col min="7671" max="7672" width="3.85546875" style="212" customWidth="1"/>
    <col min="7673" max="7673" width="2.5703125" style="212" customWidth="1"/>
    <col min="7674" max="7674" width="1" style="212" customWidth="1"/>
    <col min="7675" max="7678" width="0" style="212" hidden="1" customWidth="1"/>
    <col min="7679" max="7695" width="5.28515625" style="212" customWidth="1"/>
    <col min="7696" max="7906" width="9.140625" style="212"/>
    <col min="7907" max="7907" width="1" style="212" customWidth="1"/>
    <col min="7908" max="7908" width="2.42578125" style="212" customWidth="1"/>
    <col min="7909" max="7909" width="2" style="212" customWidth="1"/>
    <col min="7910" max="7910" width="24.42578125" style="212" customWidth="1"/>
    <col min="7911" max="7913" width="3.85546875" style="212" customWidth="1"/>
    <col min="7914" max="7914" width="4" style="212" customWidth="1"/>
    <col min="7915" max="7915" width="4.140625" style="212" customWidth="1"/>
    <col min="7916" max="7918" width="3.85546875" style="212" customWidth="1"/>
    <col min="7919" max="7920" width="4.140625" style="212" customWidth="1"/>
    <col min="7921" max="7924" width="3.85546875" style="212" customWidth="1"/>
    <col min="7925" max="7925" width="4.28515625" style="212" customWidth="1"/>
    <col min="7926" max="7926" width="4.140625" style="212" customWidth="1"/>
    <col min="7927" max="7928" width="3.85546875" style="212" customWidth="1"/>
    <col min="7929" max="7929" width="2.5703125" style="212" customWidth="1"/>
    <col min="7930" max="7930" width="1" style="212" customWidth="1"/>
    <col min="7931" max="7934" width="0" style="212" hidden="1" customWidth="1"/>
    <col min="7935" max="7951" width="5.28515625" style="212" customWidth="1"/>
    <col min="7952" max="8162" width="9.140625" style="212"/>
    <col min="8163" max="8163" width="1" style="212" customWidth="1"/>
    <col min="8164" max="8164" width="2.42578125" style="212" customWidth="1"/>
    <col min="8165" max="8165" width="2" style="212" customWidth="1"/>
    <col min="8166" max="8166" width="24.42578125" style="212" customWidth="1"/>
    <col min="8167" max="8169" width="3.85546875" style="212" customWidth="1"/>
    <col min="8170" max="8170" width="4" style="212" customWidth="1"/>
    <col min="8171" max="8171" width="4.140625" style="212" customWidth="1"/>
    <col min="8172" max="8174" width="3.85546875" style="212" customWidth="1"/>
    <col min="8175" max="8176" width="4.140625" style="212" customWidth="1"/>
    <col min="8177" max="8180" width="3.85546875" style="212" customWidth="1"/>
    <col min="8181" max="8181" width="4.28515625" style="212" customWidth="1"/>
    <col min="8182" max="8182" width="4.140625" style="212" customWidth="1"/>
    <col min="8183" max="8184" width="3.85546875" style="212" customWidth="1"/>
    <col min="8185" max="8185" width="2.5703125" style="212" customWidth="1"/>
    <col min="8186" max="8186" width="1" style="212" customWidth="1"/>
    <col min="8187" max="8190" width="0" style="212" hidden="1" customWidth="1"/>
    <col min="8191" max="8207" width="5.28515625" style="212" customWidth="1"/>
    <col min="8208" max="8418" width="9.140625" style="212"/>
    <col min="8419" max="8419" width="1" style="212" customWidth="1"/>
    <col min="8420" max="8420" width="2.42578125" style="212" customWidth="1"/>
    <col min="8421" max="8421" width="2" style="212" customWidth="1"/>
    <col min="8422" max="8422" width="24.42578125" style="212" customWidth="1"/>
    <col min="8423" max="8425" width="3.85546875" style="212" customWidth="1"/>
    <col min="8426" max="8426" width="4" style="212" customWidth="1"/>
    <col min="8427" max="8427" width="4.140625" style="212" customWidth="1"/>
    <col min="8428" max="8430" width="3.85546875" style="212" customWidth="1"/>
    <col min="8431" max="8432" width="4.140625" style="212" customWidth="1"/>
    <col min="8433" max="8436" width="3.85546875" style="212" customWidth="1"/>
    <col min="8437" max="8437" width="4.28515625" style="212" customWidth="1"/>
    <col min="8438" max="8438" width="4.140625" style="212" customWidth="1"/>
    <col min="8439" max="8440" width="3.85546875" style="212" customWidth="1"/>
    <col min="8441" max="8441" width="2.5703125" style="212" customWidth="1"/>
    <col min="8442" max="8442" width="1" style="212" customWidth="1"/>
    <col min="8443" max="8446" width="0" style="212" hidden="1" customWidth="1"/>
    <col min="8447" max="8463" width="5.28515625" style="212" customWidth="1"/>
    <col min="8464" max="8674" width="9.140625" style="212"/>
    <col min="8675" max="8675" width="1" style="212" customWidth="1"/>
    <col min="8676" max="8676" width="2.42578125" style="212" customWidth="1"/>
    <col min="8677" max="8677" width="2" style="212" customWidth="1"/>
    <col min="8678" max="8678" width="24.42578125" style="212" customWidth="1"/>
    <col min="8679" max="8681" width="3.85546875" style="212" customWidth="1"/>
    <col min="8682" max="8682" width="4" style="212" customWidth="1"/>
    <col min="8683" max="8683" width="4.140625" style="212" customWidth="1"/>
    <col min="8684" max="8686" width="3.85546875" style="212" customWidth="1"/>
    <col min="8687" max="8688" width="4.140625" style="212" customWidth="1"/>
    <col min="8689" max="8692" width="3.85546875" style="212" customWidth="1"/>
    <col min="8693" max="8693" width="4.28515625" style="212" customWidth="1"/>
    <col min="8694" max="8694" width="4.140625" style="212" customWidth="1"/>
    <col min="8695" max="8696" width="3.85546875" style="212" customWidth="1"/>
    <col min="8697" max="8697" width="2.5703125" style="212" customWidth="1"/>
    <col min="8698" max="8698" width="1" style="212" customWidth="1"/>
    <col min="8699" max="8702" width="0" style="212" hidden="1" customWidth="1"/>
    <col min="8703" max="8719" width="5.28515625" style="212" customWidth="1"/>
    <col min="8720" max="8930" width="9.140625" style="212"/>
    <col min="8931" max="8931" width="1" style="212" customWidth="1"/>
    <col min="8932" max="8932" width="2.42578125" style="212" customWidth="1"/>
    <col min="8933" max="8933" width="2" style="212" customWidth="1"/>
    <col min="8934" max="8934" width="24.42578125" style="212" customWidth="1"/>
    <col min="8935" max="8937" width="3.85546875" style="212" customWidth="1"/>
    <col min="8938" max="8938" width="4" style="212" customWidth="1"/>
    <col min="8939" max="8939" width="4.140625" style="212" customWidth="1"/>
    <col min="8940" max="8942" width="3.85546875" style="212" customWidth="1"/>
    <col min="8943" max="8944" width="4.140625" style="212" customWidth="1"/>
    <col min="8945" max="8948" width="3.85546875" style="212" customWidth="1"/>
    <col min="8949" max="8949" width="4.28515625" style="212" customWidth="1"/>
    <col min="8950" max="8950" width="4.140625" style="212" customWidth="1"/>
    <col min="8951" max="8952" width="3.85546875" style="212" customWidth="1"/>
    <col min="8953" max="8953" width="2.5703125" style="212" customWidth="1"/>
    <col min="8954" max="8954" width="1" style="212" customWidth="1"/>
    <col min="8955" max="8958" width="0" style="212" hidden="1" customWidth="1"/>
    <col min="8959" max="8975" width="5.28515625" style="212" customWidth="1"/>
    <col min="8976" max="9186" width="9.140625" style="212"/>
    <col min="9187" max="9187" width="1" style="212" customWidth="1"/>
    <col min="9188" max="9188" width="2.42578125" style="212" customWidth="1"/>
    <col min="9189" max="9189" width="2" style="212" customWidth="1"/>
    <col min="9190" max="9190" width="24.42578125" style="212" customWidth="1"/>
    <col min="9191" max="9193" width="3.85546875" style="212" customWidth="1"/>
    <col min="9194" max="9194" width="4" style="212" customWidth="1"/>
    <col min="9195" max="9195" width="4.140625" style="212" customWidth="1"/>
    <col min="9196" max="9198" width="3.85546875" style="212" customWidth="1"/>
    <col min="9199" max="9200" width="4.140625" style="212" customWidth="1"/>
    <col min="9201" max="9204" width="3.85546875" style="212" customWidth="1"/>
    <col min="9205" max="9205" width="4.28515625" style="212" customWidth="1"/>
    <col min="9206" max="9206" width="4.140625" style="212" customWidth="1"/>
    <col min="9207" max="9208" width="3.85546875" style="212" customWidth="1"/>
    <col min="9209" max="9209" width="2.5703125" style="212" customWidth="1"/>
    <col min="9210" max="9210" width="1" style="212" customWidth="1"/>
    <col min="9211" max="9214" width="0" style="212" hidden="1" customWidth="1"/>
    <col min="9215" max="9231" width="5.28515625" style="212" customWidth="1"/>
    <col min="9232" max="9442" width="9.140625" style="212"/>
    <col min="9443" max="9443" width="1" style="212" customWidth="1"/>
    <col min="9444" max="9444" width="2.42578125" style="212" customWidth="1"/>
    <col min="9445" max="9445" width="2" style="212" customWidth="1"/>
    <col min="9446" max="9446" width="24.42578125" style="212" customWidth="1"/>
    <col min="9447" max="9449" width="3.85546875" style="212" customWidth="1"/>
    <col min="9450" max="9450" width="4" style="212" customWidth="1"/>
    <col min="9451" max="9451" width="4.140625" style="212" customWidth="1"/>
    <col min="9452" max="9454" width="3.85546875" style="212" customWidth="1"/>
    <col min="9455" max="9456" width="4.140625" style="212" customWidth="1"/>
    <col min="9457" max="9460" width="3.85546875" style="212" customWidth="1"/>
    <col min="9461" max="9461" width="4.28515625" style="212" customWidth="1"/>
    <col min="9462" max="9462" width="4.140625" style="212" customWidth="1"/>
    <col min="9463" max="9464" width="3.85546875" style="212" customWidth="1"/>
    <col min="9465" max="9465" width="2.5703125" style="212" customWidth="1"/>
    <col min="9466" max="9466" width="1" style="212" customWidth="1"/>
    <col min="9467" max="9470" width="0" style="212" hidden="1" customWidth="1"/>
    <col min="9471" max="9487" width="5.28515625" style="212" customWidth="1"/>
    <col min="9488" max="9698" width="9.140625" style="212"/>
    <col min="9699" max="9699" width="1" style="212" customWidth="1"/>
    <col min="9700" max="9700" width="2.42578125" style="212" customWidth="1"/>
    <col min="9701" max="9701" width="2" style="212" customWidth="1"/>
    <col min="9702" max="9702" width="24.42578125" style="212" customWidth="1"/>
    <col min="9703" max="9705" width="3.85546875" style="212" customWidth="1"/>
    <col min="9706" max="9706" width="4" style="212" customWidth="1"/>
    <col min="9707" max="9707" width="4.140625" style="212" customWidth="1"/>
    <col min="9708" max="9710" width="3.85546875" style="212" customWidth="1"/>
    <col min="9711" max="9712" width="4.140625" style="212" customWidth="1"/>
    <col min="9713" max="9716" width="3.85546875" style="212" customWidth="1"/>
    <col min="9717" max="9717" width="4.28515625" style="212" customWidth="1"/>
    <col min="9718" max="9718" width="4.140625" style="212" customWidth="1"/>
    <col min="9719" max="9720" width="3.85546875" style="212" customWidth="1"/>
    <col min="9721" max="9721" width="2.5703125" style="212" customWidth="1"/>
    <col min="9722" max="9722" width="1" style="212" customWidth="1"/>
    <col min="9723" max="9726" width="0" style="212" hidden="1" customWidth="1"/>
    <col min="9727" max="9743" width="5.28515625" style="212" customWidth="1"/>
    <col min="9744" max="9954" width="9.140625" style="212"/>
    <col min="9955" max="9955" width="1" style="212" customWidth="1"/>
    <col min="9956" max="9956" width="2.42578125" style="212" customWidth="1"/>
    <col min="9957" max="9957" width="2" style="212" customWidth="1"/>
    <col min="9958" max="9958" width="24.42578125" style="212" customWidth="1"/>
    <col min="9959" max="9961" width="3.85546875" style="212" customWidth="1"/>
    <col min="9962" max="9962" width="4" style="212" customWidth="1"/>
    <col min="9963" max="9963" width="4.140625" style="212" customWidth="1"/>
    <col min="9964" max="9966" width="3.85546875" style="212" customWidth="1"/>
    <col min="9967" max="9968" width="4.140625" style="212" customWidth="1"/>
    <col min="9969" max="9972" width="3.85546875" style="212" customWidth="1"/>
    <col min="9973" max="9973" width="4.28515625" style="212" customWidth="1"/>
    <col min="9974" max="9974" width="4.140625" style="212" customWidth="1"/>
    <col min="9975" max="9976" width="3.85546875" style="212" customWidth="1"/>
    <col min="9977" max="9977" width="2.5703125" style="212" customWidth="1"/>
    <col min="9978" max="9978" width="1" style="212" customWidth="1"/>
    <col min="9979" max="9982" width="0" style="212" hidden="1" customWidth="1"/>
    <col min="9983" max="9999" width="5.28515625" style="212" customWidth="1"/>
    <col min="10000" max="10210" width="9.140625" style="212"/>
    <col min="10211" max="10211" width="1" style="212" customWidth="1"/>
    <col min="10212" max="10212" width="2.42578125" style="212" customWidth="1"/>
    <col min="10213" max="10213" width="2" style="212" customWidth="1"/>
    <col min="10214" max="10214" width="24.42578125" style="212" customWidth="1"/>
    <col min="10215" max="10217" width="3.85546875" style="212" customWidth="1"/>
    <col min="10218" max="10218" width="4" style="212" customWidth="1"/>
    <col min="10219" max="10219" width="4.140625" style="212" customWidth="1"/>
    <col min="10220" max="10222" width="3.85546875" style="212" customWidth="1"/>
    <col min="10223" max="10224" width="4.140625" style="212" customWidth="1"/>
    <col min="10225" max="10228" width="3.85546875" style="212" customWidth="1"/>
    <col min="10229" max="10229" width="4.28515625" style="212" customWidth="1"/>
    <col min="10230" max="10230" width="4.140625" style="212" customWidth="1"/>
    <col min="10231" max="10232" width="3.85546875" style="212" customWidth="1"/>
    <col min="10233" max="10233" width="2.5703125" style="212" customWidth="1"/>
    <col min="10234" max="10234" width="1" style="212" customWidth="1"/>
    <col min="10235" max="10238" width="0" style="212" hidden="1" customWidth="1"/>
    <col min="10239" max="10255" width="5.28515625" style="212" customWidth="1"/>
    <col min="10256" max="10466" width="9.140625" style="212"/>
    <col min="10467" max="10467" width="1" style="212" customWidth="1"/>
    <col min="10468" max="10468" width="2.42578125" style="212" customWidth="1"/>
    <col min="10469" max="10469" width="2" style="212" customWidth="1"/>
    <col min="10470" max="10470" width="24.42578125" style="212" customWidth="1"/>
    <col min="10471" max="10473" width="3.85546875" style="212" customWidth="1"/>
    <col min="10474" max="10474" width="4" style="212" customWidth="1"/>
    <col min="10475" max="10475" width="4.140625" style="212" customWidth="1"/>
    <col min="10476" max="10478" width="3.85546875" style="212" customWidth="1"/>
    <col min="10479" max="10480" width="4.140625" style="212" customWidth="1"/>
    <col min="10481" max="10484" width="3.85546875" style="212" customWidth="1"/>
    <col min="10485" max="10485" width="4.28515625" style="212" customWidth="1"/>
    <col min="10486" max="10486" width="4.140625" style="212" customWidth="1"/>
    <col min="10487" max="10488" width="3.85546875" style="212" customWidth="1"/>
    <col min="10489" max="10489" width="2.5703125" style="212" customWidth="1"/>
    <col min="10490" max="10490" width="1" style="212" customWidth="1"/>
    <col min="10491" max="10494" width="0" style="212" hidden="1" customWidth="1"/>
    <col min="10495" max="10511" width="5.28515625" style="212" customWidth="1"/>
    <col min="10512" max="10722" width="9.140625" style="212"/>
    <col min="10723" max="10723" width="1" style="212" customWidth="1"/>
    <col min="10724" max="10724" width="2.42578125" style="212" customWidth="1"/>
    <col min="10725" max="10725" width="2" style="212" customWidth="1"/>
    <col min="10726" max="10726" width="24.42578125" style="212" customWidth="1"/>
    <col min="10727" max="10729" width="3.85546875" style="212" customWidth="1"/>
    <col min="10730" max="10730" width="4" style="212" customWidth="1"/>
    <col min="10731" max="10731" width="4.140625" style="212" customWidth="1"/>
    <col min="10732" max="10734" width="3.85546875" style="212" customWidth="1"/>
    <col min="10735" max="10736" width="4.140625" style="212" customWidth="1"/>
    <col min="10737" max="10740" width="3.85546875" style="212" customWidth="1"/>
    <col min="10741" max="10741" width="4.28515625" style="212" customWidth="1"/>
    <col min="10742" max="10742" width="4.140625" style="212" customWidth="1"/>
    <col min="10743" max="10744" width="3.85546875" style="212" customWidth="1"/>
    <col min="10745" max="10745" width="2.5703125" style="212" customWidth="1"/>
    <col min="10746" max="10746" width="1" style="212" customWidth="1"/>
    <col min="10747" max="10750" width="0" style="212" hidden="1" customWidth="1"/>
    <col min="10751" max="10767" width="5.28515625" style="212" customWidth="1"/>
    <col min="10768" max="10978" width="9.140625" style="212"/>
    <col min="10979" max="10979" width="1" style="212" customWidth="1"/>
    <col min="10980" max="10980" width="2.42578125" style="212" customWidth="1"/>
    <col min="10981" max="10981" width="2" style="212" customWidth="1"/>
    <col min="10982" max="10982" width="24.42578125" style="212" customWidth="1"/>
    <col min="10983" max="10985" width="3.85546875" style="212" customWidth="1"/>
    <col min="10986" max="10986" width="4" style="212" customWidth="1"/>
    <col min="10987" max="10987" width="4.140625" style="212" customWidth="1"/>
    <col min="10988" max="10990" width="3.85546875" style="212" customWidth="1"/>
    <col min="10991" max="10992" width="4.140625" style="212" customWidth="1"/>
    <col min="10993" max="10996" width="3.85546875" style="212" customWidth="1"/>
    <col min="10997" max="10997" width="4.28515625" style="212" customWidth="1"/>
    <col min="10998" max="10998" width="4.140625" style="212" customWidth="1"/>
    <col min="10999" max="11000" width="3.85546875" style="212" customWidth="1"/>
    <col min="11001" max="11001" width="2.5703125" style="212" customWidth="1"/>
    <col min="11002" max="11002" width="1" style="212" customWidth="1"/>
    <col min="11003" max="11006" width="0" style="212" hidden="1" customWidth="1"/>
    <col min="11007" max="11023" width="5.28515625" style="212" customWidth="1"/>
    <col min="11024" max="11234" width="9.140625" style="212"/>
    <col min="11235" max="11235" width="1" style="212" customWidth="1"/>
    <col min="11236" max="11236" width="2.42578125" style="212" customWidth="1"/>
    <col min="11237" max="11237" width="2" style="212" customWidth="1"/>
    <col min="11238" max="11238" width="24.42578125" style="212" customWidth="1"/>
    <col min="11239" max="11241" width="3.85546875" style="212" customWidth="1"/>
    <col min="11242" max="11242" width="4" style="212" customWidth="1"/>
    <col min="11243" max="11243" width="4.140625" style="212" customWidth="1"/>
    <col min="11244" max="11246" width="3.85546875" style="212" customWidth="1"/>
    <col min="11247" max="11248" width="4.140625" style="212" customWidth="1"/>
    <col min="11249" max="11252" width="3.85546875" style="212" customWidth="1"/>
    <col min="11253" max="11253" width="4.28515625" style="212" customWidth="1"/>
    <col min="11254" max="11254" width="4.140625" style="212" customWidth="1"/>
    <col min="11255" max="11256" width="3.85546875" style="212" customWidth="1"/>
    <col min="11257" max="11257" width="2.5703125" style="212" customWidth="1"/>
    <col min="11258" max="11258" width="1" style="212" customWidth="1"/>
    <col min="11259" max="11262" width="0" style="212" hidden="1" customWidth="1"/>
    <col min="11263" max="11279" width="5.28515625" style="212" customWidth="1"/>
    <col min="11280" max="11490" width="9.140625" style="212"/>
    <col min="11491" max="11491" width="1" style="212" customWidth="1"/>
    <col min="11492" max="11492" width="2.42578125" style="212" customWidth="1"/>
    <col min="11493" max="11493" width="2" style="212" customWidth="1"/>
    <col min="11494" max="11494" width="24.42578125" style="212" customWidth="1"/>
    <col min="11495" max="11497" width="3.85546875" style="212" customWidth="1"/>
    <col min="11498" max="11498" width="4" style="212" customWidth="1"/>
    <col min="11499" max="11499" width="4.140625" style="212" customWidth="1"/>
    <col min="11500" max="11502" width="3.85546875" style="212" customWidth="1"/>
    <col min="11503" max="11504" width="4.140625" style="212" customWidth="1"/>
    <col min="11505" max="11508" width="3.85546875" style="212" customWidth="1"/>
    <col min="11509" max="11509" width="4.28515625" style="212" customWidth="1"/>
    <col min="11510" max="11510" width="4.140625" style="212" customWidth="1"/>
    <col min="11511" max="11512" width="3.85546875" style="212" customWidth="1"/>
    <col min="11513" max="11513" width="2.5703125" style="212" customWidth="1"/>
    <col min="11514" max="11514" width="1" style="212" customWidth="1"/>
    <col min="11515" max="11518" width="0" style="212" hidden="1" customWidth="1"/>
    <col min="11519" max="11535" width="5.28515625" style="212" customWidth="1"/>
    <col min="11536" max="11746" width="9.140625" style="212"/>
    <col min="11747" max="11747" width="1" style="212" customWidth="1"/>
    <col min="11748" max="11748" width="2.42578125" style="212" customWidth="1"/>
    <col min="11749" max="11749" width="2" style="212" customWidth="1"/>
    <col min="11750" max="11750" width="24.42578125" style="212" customWidth="1"/>
    <col min="11751" max="11753" width="3.85546875" style="212" customWidth="1"/>
    <col min="11754" max="11754" width="4" style="212" customWidth="1"/>
    <col min="11755" max="11755" width="4.140625" style="212" customWidth="1"/>
    <col min="11756" max="11758" width="3.85546875" style="212" customWidth="1"/>
    <col min="11759" max="11760" width="4.140625" style="212" customWidth="1"/>
    <col min="11761" max="11764" width="3.85546875" style="212" customWidth="1"/>
    <col min="11765" max="11765" width="4.28515625" style="212" customWidth="1"/>
    <col min="11766" max="11766" width="4.140625" style="212" customWidth="1"/>
    <col min="11767" max="11768" width="3.85546875" style="212" customWidth="1"/>
    <col min="11769" max="11769" width="2.5703125" style="212" customWidth="1"/>
    <col min="11770" max="11770" width="1" style="212" customWidth="1"/>
    <col min="11771" max="11774" width="0" style="212" hidden="1" customWidth="1"/>
    <col min="11775" max="11791" width="5.28515625" style="212" customWidth="1"/>
    <col min="11792" max="12002" width="9.140625" style="212"/>
    <col min="12003" max="12003" width="1" style="212" customWidth="1"/>
    <col min="12004" max="12004" width="2.42578125" style="212" customWidth="1"/>
    <col min="12005" max="12005" width="2" style="212" customWidth="1"/>
    <col min="12006" max="12006" width="24.42578125" style="212" customWidth="1"/>
    <col min="12007" max="12009" width="3.85546875" style="212" customWidth="1"/>
    <col min="12010" max="12010" width="4" style="212" customWidth="1"/>
    <col min="12011" max="12011" width="4.140625" style="212" customWidth="1"/>
    <col min="12012" max="12014" width="3.85546875" style="212" customWidth="1"/>
    <col min="12015" max="12016" width="4.140625" style="212" customWidth="1"/>
    <col min="12017" max="12020" width="3.85546875" style="212" customWidth="1"/>
    <col min="12021" max="12021" width="4.28515625" style="212" customWidth="1"/>
    <col min="12022" max="12022" width="4.140625" style="212" customWidth="1"/>
    <col min="12023" max="12024" width="3.85546875" style="212" customWidth="1"/>
    <col min="12025" max="12025" width="2.5703125" style="212" customWidth="1"/>
    <col min="12026" max="12026" width="1" style="212" customWidth="1"/>
    <col min="12027" max="12030" width="0" style="212" hidden="1" customWidth="1"/>
    <col min="12031" max="12047" width="5.28515625" style="212" customWidth="1"/>
    <col min="12048" max="12258" width="9.140625" style="212"/>
    <col min="12259" max="12259" width="1" style="212" customWidth="1"/>
    <col min="12260" max="12260" width="2.42578125" style="212" customWidth="1"/>
    <col min="12261" max="12261" width="2" style="212" customWidth="1"/>
    <col min="12262" max="12262" width="24.42578125" style="212" customWidth="1"/>
    <col min="12263" max="12265" width="3.85546875" style="212" customWidth="1"/>
    <col min="12266" max="12266" width="4" style="212" customWidth="1"/>
    <col min="12267" max="12267" width="4.140625" style="212" customWidth="1"/>
    <col min="12268" max="12270" width="3.85546875" style="212" customWidth="1"/>
    <col min="12271" max="12272" width="4.140625" style="212" customWidth="1"/>
    <col min="12273" max="12276" width="3.85546875" style="212" customWidth="1"/>
    <col min="12277" max="12277" width="4.28515625" style="212" customWidth="1"/>
    <col min="12278" max="12278" width="4.140625" style="212" customWidth="1"/>
    <col min="12279" max="12280" width="3.85546875" style="212" customWidth="1"/>
    <col min="12281" max="12281" width="2.5703125" style="212" customWidth="1"/>
    <col min="12282" max="12282" width="1" style="212" customWidth="1"/>
    <col min="12283" max="12286" width="0" style="212" hidden="1" customWidth="1"/>
    <col min="12287" max="12303" width="5.28515625" style="212" customWidth="1"/>
    <col min="12304" max="12514" width="9.140625" style="212"/>
    <col min="12515" max="12515" width="1" style="212" customWidth="1"/>
    <col min="12516" max="12516" width="2.42578125" style="212" customWidth="1"/>
    <col min="12517" max="12517" width="2" style="212" customWidth="1"/>
    <col min="12518" max="12518" width="24.42578125" style="212" customWidth="1"/>
    <col min="12519" max="12521" width="3.85546875" style="212" customWidth="1"/>
    <col min="12522" max="12522" width="4" style="212" customWidth="1"/>
    <col min="12523" max="12523" width="4.140625" style="212" customWidth="1"/>
    <col min="12524" max="12526" width="3.85546875" style="212" customWidth="1"/>
    <col min="12527" max="12528" width="4.140625" style="212" customWidth="1"/>
    <col min="12529" max="12532" width="3.85546875" style="212" customWidth="1"/>
    <col min="12533" max="12533" width="4.28515625" style="212" customWidth="1"/>
    <col min="12534" max="12534" width="4.140625" style="212" customWidth="1"/>
    <col min="12535" max="12536" width="3.85546875" style="212" customWidth="1"/>
    <col min="12537" max="12537" width="2.5703125" style="212" customWidth="1"/>
    <col min="12538" max="12538" width="1" style="212" customWidth="1"/>
    <col min="12539" max="12542" width="0" style="212" hidden="1" customWidth="1"/>
    <col min="12543" max="12559" width="5.28515625" style="212" customWidth="1"/>
    <col min="12560" max="12770" width="9.140625" style="212"/>
    <col min="12771" max="12771" width="1" style="212" customWidth="1"/>
    <col min="12772" max="12772" width="2.42578125" style="212" customWidth="1"/>
    <col min="12773" max="12773" width="2" style="212" customWidth="1"/>
    <col min="12774" max="12774" width="24.42578125" style="212" customWidth="1"/>
    <col min="12775" max="12777" width="3.85546875" style="212" customWidth="1"/>
    <col min="12778" max="12778" width="4" style="212" customWidth="1"/>
    <col min="12779" max="12779" width="4.140625" style="212" customWidth="1"/>
    <col min="12780" max="12782" width="3.85546875" style="212" customWidth="1"/>
    <col min="12783" max="12784" width="4.140625" style="212" customWidth="1"/>
    <col min="12785" max="12788" width="3.85546875" style="212" customWidth="1"/>
    <col min="12789" max="12789" width="4.28515625" style="212" customWidth="1"/>
    <col min="12790" max="12790" width="4.140625" style="212" customWidth="1"/>
    <col min="12791" max="12792" width="3.85546875" style="212" customWidth="1"/>
    <col min="12793" max="12793" width="2.5703125" style="212" customWidth="1"/>
    <col min="12794" max="12794" width="1" style="212" customWidth="1"/>
    <col min="12795" max="12798" width="0" style="212" hidden="1" customWidth="1"/>
    <col min="12799" max="12815" width="5.28515625" style="212" customWidth="1"/>
    <col min="12816" max="13026" width="9.140625" style="212"/>
    <col min="13027" max="13027" width="1" style="212" customWidth="1"/>
    <col min="13028" max="13028" width="2.42578125" style="212" customWidth="1"/>
    <col min="13029" max="13029" width="2" style="212" customWidth="1"/>
    <col min="13030" max="13030" width="24.42578125" style="212" customWidth="1"/>
    <col min="13031" max="13033" width="3.85546875" style="212" customWidth="1"/>
    <col min="13034" max="13034" width="4" style="212" customWidth="1"/>
    <col min="13035" max="13035" width="4.140625" style="212" customWidth="1"/>
    <col min="13036" max="13038" width="3.85546875" style="212" customWidth="1"/>
    <col min="13039" max="13040" width="4.140625" style="212" customWidth="1"/>
    <col min="13041" max="13044" width="3.85546875" style="212" customWidth="1"/>
    <col min="13045" max="13045" width="4.28515625" style="212" customWidth="1"/>
    <col min="13046" max="13046" width="4.140625" style="212" customWidth="1"/>
    <col min="13047" max="13048" width="3.85546875" style="212" customWidth="1"/>
    <col min="13049" max="13049" width="2.5703125" style="212" customWidth="1"/>
    <col min="13050" max="13050" width="1" style="212" customWidth="1"/>
    <col min="13051" max="13054" width="0" style="212" hidden="1" customWidth="1"/>
    <col min="13055" max="13071" width="5.28515625" style="212" customWidth="1"/>
    <col min="13072" max="13282" width="9.140625" style="212"/>
    <col min="13283" max="13283" width="1" style="212" customWidth="1"/>
    <col min="13284" max="13284" width="2.42578125" style="212" customWidth="1"/>
    <col min="13285" max="13285" width="2" style="212" customWidth="1"/>
    <col min="13286" max="13286" width="24.42578125" style="212" customWidth="1"/>
    <col min="13287" max="13289" width="3.85546875" style="212" customWidth="1"/>
    <col min="13290" max="13290" width="4" style="212" customWidth="1"/>
    <col min="13291" max="13291" width="4.140625" style="212" customWidth="1"/>
    <col min="13292" max="13294" width="3.85546875" style="212" customWidth="1"/>
    <col min="13295" max="13296" width="4.140625" style="212" customWidth="1"/>
    <col min="13297" max="13300" width="3.85546875" style="212" customWidth="1"/>
    <col min="13301" max="13301" width="4.28515625" style="212" customWidth="1"/>
    <col min="13302" max="13302" width="4.140625" style="212" customWidth="1"/>
    <col min="13303" max="13304" width="3.85546875" style="212" customWidth="1"/>
    <col min="13305" max="13305" width="2.5703125" style="212" customWidth="1"/>
    <col min="13306" max="13306" width="1" style="212" customWidth="1"/>
    <col min="13307" max="13310" width="0" style="212" hidden="1" customWidth="1"/>
    <col min="13311" max="13327" width="5.28515625" style="212" customWidth="1"/>
    <col min="13328" max="13538" width="9.140625" style="212"/>
    <col min="13539" max="13539" width="1" style="212" customWidth="1"/>
    <col min="13540" max="13540" width="2.42578125" style="212" customWidth="1"/>
    <col min="13541" max="13541" width="2" style="212" customWidth="1"/>
    <col min="13542" max="13542" width="24.42578125" style="212" customWidth="1"/>
    <col min="13543" max="13545" width="3.85546875" style="212" customWidth="1"/>
    <col min="13546" max="13546" width="4" style="212" customWidth="1"/>
    <col min="13547" max="13547" width="4.140625" style="212" customWidth="1"/>
    <col min="13548" max="13550" width="3.85546875" style="212" customWidth="1"/>
    <col min="13551" max="13552" width="4.140625" style="212" customWidth="1"/>
    <col min="13553" max="13556" width="3.85546875" style="212" customWidth="1"/>
    <col min="13557" max="13557" width="4.28515625" style="212" customWidth="1"/>
    <col min="13558" max="13558" width="4.140625" style="212" customWidth="1"/>
    <col min="13559" max="13560" width="3.85546875" style="212" customWidth="1"/>
    <col min="13561" max="13561" width="2.5703125" style="212" customWidth="1"/>
    <col min="13562" max="13562" width="1" style="212" customWidth="1"/>
    <col min="13563" max="13566" width="0" style="212" hidden="1" customWidth="1"/>
    <col min="13567" max="13583" width="5.28515625" style="212" customWidth="1"/>
    <col min="13584" max="13794" width="9.140625" style="212"/>
    <col min="13795" max="13795" width="1" style="212" customWidth="1"/>
    <col min="13796" max="13796" width="2.42578125" style="212" customWidth="1"/>
    <col min="13797" max="13797" width="2" style="212" customWidth="1"/>
    <col min="13798" max="13798" width="24.42578125" style="212" customWidth="1"/>
    <col min="13799" max="13801" width="3.85546875" style="212" customWidth="1"/>
    <col min="13802" max="13802" width="4" style="212" customWidth="1"/>
    <col min="13803" max="13803" width="4.140625" style="212" customWidth="1"/>
    <col min="13804" max="13806" width="3.85546875" style="212" customWidth="1"/>
    <col min="13807" max="13808" width="4.140625" style="212" customWidth="1"/>
    <col min="13809" max="13812" width="3.85546875" style="212" customWidth="1"/>
    <col min="13813" max="13813" width="4.28515625" style="212" customWidth="1"/>
    <col min="13814" max="13814" width="4.140625" style="212" customWidth="1"/>
    <col min="13815" max="13816" width="3.85546875" style="212" customWidth="1"/>
    <col min="13817" max="13817" width="2.5703125" style="212" customWidth="1"/>
    <col min="13818" max="13818" width="1" style="212" customWidth="1"/>
    <col min="13819" max="13822" width="0" style="212" hidden="1" customWidth="1"/>
    <col min="13823" max="13839" width="5.28515625" style="212" customWidth="1"/>
    <col min="13840" max="14050" width="9.140625" style="212"/>
    <col min="14051" max="14051" width="1" style="212" customWidth="1"/>
    <col min="14052" max="14052" width="2.42578125" style="212" customWidth="1"/>
    <col min="14053" max="14053" width="2" style="212" customWidth="1"/>
    <col min="14054" max="14054" width="24.42578125" style="212" customWidth="1"/>
    <col min="14055" max="14057" width="3.85546875" style="212" customWidth="1"/>
    <col min="14058" max="14058" width="4" style="212" customWidth="1"/>
    <col min="14059" max="14059" width="4.140625" style="212" customWidth="1"/>
    <col min="14060" max="14062" width="3.85546875" style="212" customWidth="1"/>
    <col min="14063" max="14064" width="4.140625" style="212" customWidth="1"/>
    <col min="14065" max="14068" width="3.85546875" style="212" customWidth="1"/>
    <col min="14069" max="14069" width="4.28515625" style="212" customWidth="1"/>
    <col min="14070" max="14070" width="4.140625" style="212" customWidth="1"/>
    <col min="14071" max="14072" width="3.85546875" style="212" customWidth="1"/>
    <col min="14073" max="14073" width="2.5703125" style="212" customWidth="1"/>
    <col min="14074" max="14074" width="1" style="212" customWidth="1"/>
    <col min="14075" max="14078" width="0" style="212" hidden="1" customWidth="1"/>
    <col min="14079" max="14095" width="5.28515625" style="212" customWidth="1"/>
    <col min="14096" max="14306" width="9.140625" style="212"/>
    <col min="14307" max="14307" width="1" style="212" customWidth="1"/>
    <col min="14308" max="14308" width="2.42578125" style="212" customWidth="1"/>
    <col min="14309" max="14309" width="2" style="212" customWidth="1"/>
    <col min="14310" max="14310" width="24.42578125" style="212" customWidth="1"/>
    <col min="14311" max="14313" width="3.85546875" style="212" customWidth="1"/>
    <col min="14314" max="14314" width="4" style="212" customWidth="1"/>
    <col min="14315" max="14315" width="4.140625" style="212" customWidth="1"/>
    <col min="14316" max="14318" width="3.85546875" style="212" customWidth="1"/>
    <col min="14319" max="14320" width="4.140625" style="212" customWidth="1"/>
    <col min="14321" max="14324" width="3.85546875" style="212" customWidth="1"/>
    <col min="14325" max="14325" width="4.28515625" style="212" customWidth="1"/>
    <col min="14326" max="14326" width="4.140625" style="212" customWidth="1"/>
    <col min="14327" max="14328" width="3.85546875" style="212" customWidth="1"/>
    <col min="14329" max="14329" width="2.5703125" style="212" customWidth="1"/>
    <col min="14330" max="14330" width="1" style="212" customWidth="1"/>
    <col min="14331" max="14334" width="0" style="212" hidden="1" customWidth="1"/>
    <col min="14335" max="14351" width="5.28515625" style="212" customWidth="1"/>
    <col min="14352" max="14562" width="9.140625" style="212"/>
    <col min="14563" max="14563" width="1" style="212" customWidth="1"/>
    <col min="14564" max="14564" width="2.42578125" style="212" customWidth="1"/>
    <col min="14565" max="14565" width="2" style="212" customWidth="1"/>
    <col min="14566" max="14566" width="24.42578125" style="212" customWidth="1"/>
    <col min="14567" max="14569" width="3.85546875" style="212" customWidth="1"/>
    <col min="14570" max="14570" width="4" style="212" customWidth="1"/>
    <col min="14571" max="14571" width="4.140625" style="212" customWidth="1"/>
    <col min="14572" max="14574" width="3.85546875" style="212" customWidth="1"/>
    <col min="14575" max="14576" width="4.140625" style="212" customWidth="1"/>
    <col min="14577" max="14580" width="3.85546875" style="212" customWidth="1"/>
    <col min="14581" max="14581" width="4.28515625" style="212" customWidth="1"/>
    <col min="14582" max="14582" width="4.140625" style="212" customWidth="1"/>
    <col min="14583" max="14584" width="3.85546875" style="212" customWidth="1"/>
    <col min="14585" max="14585" width="2.5703125" style="212" customWidth="1"/>
    <col min="14586" max="14586" width="1" style="212" customWidth="1"/>
    <col min="14587" max="14590" width="0" style="212" hidden="1" customWidth="1"/>
    <col min="14591" max="14607" width="5.28515625" style="212" customWidth="1"/>
    <col min="14608" max="14818" width="9.140625" style="212"/>
    <col min="14819" max="14819" width="1" style="212" customWidth="1"/>
    <col min="14820" max="14820" width="2.42578125" style="212" customWidth="1"/>
    <col min="14821" max="14821" width="2" style="212" customWidth="1"/>
    <col min="14822" max="14822" width="24.42578125" style="212" customWidth="1"/>
    <col min="14823" max="14825" width="3.85546875" style="212" customWidth="1"/>
    <col min="14826" max="14826" width="4" style="212" customWidth="1"/>
    <col min="14827" max="14827" width="4.140625" style="212" customWidth="1"/>
    <col min="14828" max="14830" width="3.85546875" style="212" customWidth="1"/>
    <col min="14831" max="14832" width="4.140625" style="212" customWidth="1"/>
    <col min="14833" max="14836" width="3.85546875" style="212" customWidth="1"/>
    <col min="14837" max="14837" width="4.28515625" style="212" customWidth="1"/>
    <col min="14838" max="14838" width="4.140625" style="212" customWidth="1"/>
    <col min="14839" max="14840" width="3.85546875" style="212" customWidth="1"/>
    <col min="14841" max="14841" width="2.5703125" style="212" customWidth="1"/>
    <col min="14842" max="14842" width="1" style="212" customWidth="1"/>
    <col min="14843" max="14846" width="0" style="212" hidden="1" customWidth="1"/>
    <col min="14847" max="14863" width="5.28515625" style="212" customWidth="1"/>
    <col min="14864" max="15074" width="9.140625" style="212"/>
    <col min="15075" max="15075" width="1" style="212" customWidth="1"/>
    <col min="15076" max="15076" width="2.42578125" style="212" customWidth="1"/>
    <col min="15077" max="15077" width="2" style="212" customWidth="1"/>
    <col min="15078" max="15078" width="24.42578125" style="212" customWidth="1"/>
    <col min="15079" max="15081" width="3.85546875" style="212" customWidth="1"/>
    <col min="15082" max="15082" width="4" style="212" customWidth="1"/>
    <col min="15083" max="15083" width="4.140625" style="212" customWidth="1"/>
    <col min="15084" max="15086" width="3.85546875" style="212" customWidth="1"/>
    <col min="15087" max="15088" width="4.140625" style="212" customWidth="1"/>
    <col min="15089" max="15092" width="3.85546875" style="212" customWidth="1"/>
    <col min="15093" max="15093" width="4.28515625" style="212" customWidth="1"/>
    <col min="15094" max="15094" width="4.140625" style="212" customWidth="1"/>
    <col min="15095" max="15096" width="3.85546875" style="212" customWidth="1"/>
    <col min="15097" max="15097" width="2.5703125" style="212" customWidth="1"/>
    <col min="15098" max="15098" width="1" style="212" customWidth="1"/>
    <col min="15099" max="15102" width="0" style="212" hidden="1" customWidth="1"/>
    <col min="15103" max="15119" width="5.28515625" style="212" customWidth="1"/>
    <col min="15120" max="15330" width="9.140625" style="212"/>
    <col min="15331" max="15331" width="1" style="212" customWidth="1"/>
    <col min="15332" max="15332" width="2.42578125" style="212" customWidth="1"/>
    <col min="15333" max="15333" width="2" style="212" customWidth="1"/>
    <col min="15334" max="15334" width="24.42578125" style="212" customWidth="1"/>
    <col min="15335" max="15337" width="3.85546875" style="212" customWidth="1"/>
    <col min="15338" max="15338" width="4" style="212" customWidth="1"/>
    <col min="15339" max="15339" width="4.140625" style="212" customWidth="1"/>
    <col min="15340" max="15342" width="3.85546875" style="212" customWidth="1"/>
    <col min="15343" max="15344" width="4.140625" style="212" customWidth="1"/>
    <col min="15345" max="15348" width="3.85546875" style="212" customWidth="1"/>
    <col min="15349" max="15349" width="4.28515625" style="212" customWidth="1"/>
    <col min="15350" max="15350" width="4.140625" style="212" customWidth="1"/>
    <col min="15351" max="15352" width="3.85546875" style="212" customWidth="1"/>
    <col min="15353" max="15353" width="2.5703125" style="212" customWidth="1"/>
    <col min="15354" max="15354" width="1" style="212" customWidth="1"/>
    <col min="15355" max="15358" width="0" style="212" hidden="1" customWidth="1"/>
    <col min="15359" max="15375" width="5.28515625" style="212" customWidth="1"/>
    <col min="15376" max="15586" width="9.140625" style="212"/>
    <col min="15587" max="15587" width="1" style="212" customWidth="1"/>
    <col min="15588" max="15588" width="2.42578125" style="212" customWidth="1"/>
    <col min="15589" max="15589" width="2" style="212" customWidth="1"/>
    <col min="15590" max="15590" width="24.42578125" style="212" customWidth="1"/>
    <col min="15591" max="15593" width="3.85546875" style="212" customWidth="1"/>
    <col min="15594" max="15594" width="4" style="212" customWidth="1"/>
    <col min="15595" max="15595" width="4.140625" style="212" customWidth="1"/>
    <col min="15596" max="15598" width="3.85546875" style="212" customWidth="1"/>
    <col min="15599" max="15600" width="4.140625" style="212" customWidth="1"/>
    <col min="15601" max="15604" width="3.85546875" style="212" customWidth="1"/>
    <col min="15605" max="15605" width="4.28515625" style="212" customWidth="1"/>
    <col min="15606" max="15606" width="4.140625" style="212" customWidth="1"/>
    <col min="15607" max="15608" width="3.85546875" style="212" customWidth="1"/>
    <col min="15609" max="15609" width="2.5703125" style="212" customWidth="1"/>
    <col min="15610" max="15610" width="1" style="212" customWidth="1"/>
    <col min="15611" max="15614" width="0" style="212" hidden="1" customWidth="1"/>
    <col min="15615" max="15631" width="5.28515625" style="212" customWidth="1"/>
    <col min="15632" max="15842" width="9.140625" style="212"/>
    <col min="15843" max="15843" width="1" style="212" customWidth="1"/>
    <col min="15844" max="15844" width="2.42578125" style="212" customWidth="1"/>
    <col min="15845" max="15845" width="2" style="212" customWidth="1"/>
    <col min="15846" max="15846" width="24.42578125" style="212" customWidth="1"/>
    <col min="15847" max="15849" width="3.85546875" style="212" customWidth="1"/>
    <col min="15850" max="15850" width="4" style="212" customWidth="1"/>
    <col min="15851" max="15851" width="4.140625" style="212" customWidth="1"/>
    <col min="15852" max="15854" width="3.85546875" style="212" customWidth="1"/>
    <col min="15855" max="15856" width="4.140625" style="212" customWidth="1"/>
    <col min="15857" max="15860" width="3.85546875" style="212" customWidth="1"/>
    <col min="15861" max="15861" width="4.28515625" style="212" customWidth="1"/>
    <col min="15862" max="15862" width="4.140625" style="212" customWidth="1"/>
    <col min="15863" max="15864" width="3.85546875" style="212" customWidth="1"/>
    <col min="15865" max="15865" width="2.5703125" style="212" customWidth="1"/>
    <col min="15866" max="15866" width="1" style="212" customWidth="1"/>
    <col min="15867" max="15870" width="0" style="212" hidden="1" customWidth="1"/>
    <col min="15871" max="15887" width="5.28515625" style="212" customWidth="1"/>
    <col min="15888" max="16098" width="9.140625" style="212"/>
    <col min="16099" max="16099" width="1" style="212" customWidth="1"/>
    <col min="16100" max="16100" width="2.42578125" style="212" customWidth="1"/>
    <col min="16101" max="16101" width="2" style="212" customWidth="1"/>
    <col min="16102" max="16102" width="24.42578125" style="212" customWidth="1"/>
    <col min="16103" max="16105" width="3.85546875" style="212" customWidth="1"/>
    <col min="16106" max="16106" width="4" style="212" customWidth="1"/>
    <col min="16107" max="16107" width="4.140625" style="212" customWidth="1"/>
    <col min="16108" max="16110" width="3.85546875" style="212" customWidth="1"/>
    <col min="16111" max="16112" width="4.140625" style="212" customWidth="1"/>
    <col min="16113" max="16116" width="3.85546875" style="212" customWidth="1"/>
    <col min="16117" max="16117" width="4.28515625" style="212" customWidth="1"/>
    <col min="16118" max="16118" width="4.140625" style="212" customWidth="1"/>
    <col min="16119" max="16120" width="3.85546875" style="212" customWidth="1"/>
    <col min="16121" max="16121" width="2.5703125" style="212" customWidth="1"/>
    <col min="16122" max="16122" width="1" style="212" customWidth="1"/>
    <col min="16123" max="16126" width="0" style="212" hidden="1" customWidth="1"/>
    <col min="16127" max="16143" width="5.28515625" style="212" customWidth="1"/>
    <col min="16144" max="16384" width="9.140625" style="212"/>
  </cols>
  <sheetData>
    <row r="1" spans="1:17" ht="13.5" customHeight="1">
      <c r="A1" s="211"/>
      <c r="B1" s="1601" t="s">
        <v>425</v>
      </c>
      <c r="C1" s="1601"/>
      <c r="D1" s="1601"/>
      <c r="E1" s="1601"/>
      <c r="F1" s="283"/>
      <c r="G1" s="283"/>
      <c r="H1" s="283"/>
      <c r="I1" s="283"/>
      <c r="J1" s="283"/>
      <c r="K1" s="283"/>
      <c r="L1" s="283"/>
      <c r="M1" s="283"/>
      <c r="N1" s="283"/>
      <c r="O1" s="1342"/>
    </row>
    <row r="2" spans="1:17" ht="6" customHeight="1">
      <c r="A2" s="211"/>
      <c r="B2" s="209"/>
      <c r="C2" s="209"/>
      <c r="D2" s="209"/>
      <c r="E2" s="209"/>
      <c r="F2" s="209"/>
      <c r="G2" s="209"/>
      <c r="H2" s="209"/>
      <c r="I2" s="209"/>
      <c r="J2" s="209"/>
      <c r="K2" s="209"/>
      <c r="L2" s="209"/>
      <c r="M2" s="209"/>
      <c r="N2" s="284"/>
      <c r="O2" s="1342"/>
    </row>
    <row r="3" spans="1:17" ht="10.5" customHeight="1" thickBot="1">
      <c r="A3" s="211"/>
      <c r="B3" s="213"/>
      <c r="C3" s="213"/>
      <c r="D3" s="213"/>
      <c r="E3" s="213"/>
      <c r="F3" s="213"/>
      <c r="G3" s="213"/>
      <c r="H3" s="213"/>
      <c r="I3" s="213"/>
      <c r="J3" s="213"/>
      <c r="K3" s="213"/>
      <c r="L3" s="213"/>
      <c r="M3" s="1343" t="s">
        <v>70</v>
      </c>
      <c r="N3" s="285"/>
      <c r="O3" s="1342"/>
    </row>
    <row r="4" spans="1:17" s="1347" customFormat="1" ht="13.5" customHeight="1" thickBot="1">
      <c r="A4" s="1344"/>
      <c r="B4" s="1345"/>
      <c r="C4" s="1016" t="s">
        <v>496</v>
      </c>
      <c r="D4" s="1017"/>
      <c r="E4" s="1017"/>
      <c r="F4" s="1017"/>
      <c r="G4" s="1017"/>
      <c r="H4" s="1017"/>
      <c r="I4" s="1017"/>
      <c r="J4" s="1017"/>
      <c r="K4" s="1017"/>
      <c r="L4" s="1017"/>
      <c r="M4" s="454"/>
      <c r="N4" s="285"/>
      <c r="O4" s="1346"/>
      <c r="P4" s="212"/>
      <c r="Q4" s="212"/>
    </row>
    <row r="5" spans="1:17" s="1351" customFormat="1" ht="3" customHeight="1">
      <c r="A5" s="1348"/>
      <c r="B5" s="252"/>
      <c r="C5" s="1349"/>
      <c r="D5" s="1349"/>
      <c r="E5" s="1349"/>
      <c r="F5" s="1349"/>
      <c r="G5" s="1349"/>
      <c r="H5" s="1349"/>
      <c r="I5" s="1349"/>
      <c r="J5" s="1349"/>
      <c r="K5" s="1349"/>
      <c r="L5" s="1349"/>
      <c r="M5" s="1349"/>
      <c r="N5" s="285"/>
      <c r="O5" s="1350"/>
      <c r="P5" s="212"/>
      <c r="Q5" s="212"/>
    </row>
    <row r="6" spans="1:17" s="1351" customFormat="1" ht="15" customHeight="1">
      <c r="A6" s="1348"/>
      <c r="B6" s="252"/>
      <c r="C6" s="1352"/>
      <c r="D6" s="1352"/>
      <c r="E6" s="1353">
        <v>2005</v>
      </c>
      <c r="F6" s="1353">
        <v>2006</v>
      </c>
      <c r="G6" s="1353">
        <v>2007</v>
      </c>
      <c r="H6" s="1353">
        <v>2008</v>
      </c>
      <c r="I6" s="1353">
        <v>2009</v>
      </c>
      <c r="J6" s="1353">
        <v>2010</v>
      </c>
      <c r="K6" s="1353">
        <v>2011</v>
      </c>
      <c r="L6" s="1353">
        <v>2012</v>
      </c>
      <c r="M6" s="1353">
        <v>2013</v>
      </c>
      <c r="N6" s="285"/>
      <c r="O6" s="1350"/>
      <c r="P6" s="212"/>
      <c r="Q6" s="212"/>
    </row>
    <row r="7" spans="1:17" s="1351" customFormat="1" ht="3" customHeight="1">
      <c r="A7" s="1348"/>
      <c r="B7" s="252"/>
      <c r="C7" s="1352"/>
      <c r="D7" s="1352"/>
      <c r="E7" s="1354"/>
      <c r="F7" s="1354"/>
      <c r="G7" s="1355"/>
      <c r="H7" s="1355"/>
      <c r="I7" s="1356"/>
      <c r="J7" s="1357"/>
      <c r="K7" s="1357"/>
      <c r="L7" s="1357"/>
      <c r="M7" s="1357"/>
      <c r="N7" s="285"/>
      <c r="O7" s="1350"/>
      <c r="P7" s="212"/>
      <c r="Q7" s="212"/>
    </row>
    <row r="8" spans="1:17" s="1366" customFormat="1" ht="12.75" customHeight="1">
      <c r="A8" s="1358"/>
      <c r="B8" s="1359"/>
      <c r="C8" s="1360" t="s">
        <v>429</v>
      </c>
      <c r="D8" s="1361"/>
      <c r="E8" s="1362">
        <v>328230</v>
      </c>
      <c r="F8" s="1362">
        <v>330967</v>
      </c>
      <c r="G8" s="1362">
        <v>341720</v>
      </c>
      <c r="H8" s="1362">
        <v>343663</v>
      </c>
      <c r="I8" s="1362">
        <v>336378</v>
      </c>
      <c r="J8" s="1362">
        <v>283311</v>
      </c>
      <c r="K8" s="1362">
        <v>281015</v>
      </c>
      <c r="L8" s="1362">
        <v>268026</v>
      </c>
      <c r="M8" s="1362">
        <v>265860</v>
      </c>
      <c r="N8" s="1363"/>
      <c r="O8" s="1364"/>
      <c r="P8" s="1365"/>
      <c r="Q8" s="1365"/>
    </row>
    <row r="9" spans="1:17" s="1366" customFormat="1" ht="12.75" customHeight="1">
      <c r="A9" s="1358"/>
      <c r="B9" s="1359"/>
      <c r="C9" s="1360" t="s">
        <v>430</v>
      </c>
      <c r="D9" s="1361"/>
      <c r="E9" s="1362">
        <v>378756</v>
      </c>
      <c r="F9" s="1362">
        <v>384854</v>
      </c>
      <c r="G9" s="1362">
        <v>397332</v>
      </c>
      <c r="H9" s="1362">
        <v>400210</v>
      </c>
      <c r="I9" s="1362">
        <v>390129</v>
      </c>
      <c r="J9" s="1362">
        <v>337570</v>
      </c>
      <c r="K9" s="1362">
        <v>334499</v>
      </c>
      <c r="L9" s="1362">
        <v>319177</v>
      </c>
      <c r="M9" s="1362">
        <v>315112</v>
      </c>
      <c r="N9" s="1367"/>
      <c r="O9" s="1364"/>
      <c r="P9" s="1365"/>
      <c r="Q9" s="1365"/>
    </row>
    <row r="10" spans="1:17" s="1366" customFormat="1" ht="12.75" customHeight="1">
      <c r="A10" s="1358"/>
      <c r="B10" s="1359"/>
      <c r="C10" s="1360" t="s">
        <v>497</v>
      </c>
      <c r="D10" s="1361"/>
      <c r="E10" s="1362">
        <v>2960216</v>
      </c>
      <c r="F10" s="1362">
        <v>2990993</v>
      </c>
      <c r="G10" s="1362">
        <v>3094177</v>
      </c>
      <c r="H10" s="1362">
        <v>3138017</v>
      </c>
      <c r="I10" s="1362">
        <v>2998781</v>
      </c>
      <c r="J10" s="1362">
        <v>2779077</v>
      </c>
      <c r="K10" s="1362">
        <v>2735237</v>
      </c>
      <c r="L10" s="1362">
        <v>2559732</v>
      </c>
      <c r="M10" s="1362">
        <v>2555676</v>
      </c>
      <c r="N10" s="1367"/>
      <c r="O10" s="1364"/>
      <c r="P10" s="1365"/>
      <c r="Q10" s="1365"/>
    </row>
    <row r="11" spans="1:17" s="1366" customFormat="1" ht="12.75" customHeight="1">
      <c r="A11" s="1358"/>
      <c r="B11" s="1359"/>
      <c r="C11" s="1360" t="s">
        <v>498</v>
      </c>
      <c r="D11" s="1361"/>
      <c r="E11" s="1362">
        <v>2738739</v>
      </c>
      <c r="F11" s="1362">
        <v>2765576</v>
      </c>
      <c r="G11" s="1362">
        <v>2848902</v>
      </c>
      <c r="H11" s="1362">
        <v>2894365</v>
      </c>
      <c r="I11" s="1362">
        <v>2759400</v>
      </c>
      <c r="J11" s="1362">
        <v>2599509</v>
      </c>
      <c r="K11" s="1362">
        <v>2553741</v>
      </c>
      <c r="L11" s="1362">
        <v>2387386</v>
      </c>
      <c r="M11" s="1362">
        <v>2384121</v>
      </c>
      <c r="N11" s="1367"/>
      <c r="O11" s="1364"/>
      <c r="P11" s="1365"/>
      <c r="Q11" s="1365"/>
    </row>
    <row r="12" spans="1:17" s="1365" customFormat="1" ht="12.75" customHeight="1">
      <c r="A12" s="1368"/>
      <c r="B12" s="1369"/>
      <c r="C12" s="1370" t="s">
        <v>499</v>
      </c>
      <c r="D12" s="1371"/>
      <c r="E12" s="1372"/>
      <c r="F12" s="1372"/>
      <c r="G12" s="1372"/>
      <c r="H12" s="1372"/>
      <c r="I12" s="1372"/>
      <c r="J12" s="1372"/>
      <c r="K12" s="1372"/>
      <c r="L12" s="1372"/>
      <c r="M12" s="1372"/>
      <c r="N12" s="1367"/>
      <c r="O12" s="1373"/>
    </row>
    <row r="13" spans="1:17" s="1365" customFormat="1" ht="11.25" customHeight="1">
      <c r="A13" s="1368"/>
      <c r="B13" s="1369"/>
      <c r="D13" s="1370" t="s">
        <v>500</v>
      </c>
      <c r="E13" s="1372">
        <v>767.35</v>
      </c>
      <c r="F13" s="1372">
        <v>789.21641020299899</v>
      </c>
      <c r="G13" s="1372">
        <v>808.47849558853909</v>
      </c>
      <c r="H13" s="1372">
        <v>846.1337237422581</v>
      </c>
      <c r="I13" s="1372">
        <v>870.33975224698497</v>
      </c>
      <c r="J13" s="1372">
        <v>900.04</v>
      </c>
      <c r="K13" s="1372">
        <v>906.11</v>
      </c>
      <c r="L13" s="1372">
        <v>915.01</v>
      </c>
      <c r="M13" s="1372">
        <v>912.18298170177309</v>
      </c>
      <c r="N13" s="1367"/>
      <c r="O13" s="1373"/>
    </row>
    <row r="14" spans="1:17" s="1365" customFormat="1" ht="11.25" customHeight="1">
      <c r="A14" s="1368"/>
      <c r="B14" s="1369"/>
      <c r="C14" s="1374"/>
      <c r="D14" s="1370" t="s">
        <v>501</v>
      </c>
      <c r="E14" s="1372">
        <v>550</v>
      </c>
      <c r="F14" s="1372">
        <v>565</v>
      </c>
      <c r="G14" s="1372">
        <v>583.36</v>
      </c>
      <c r="H14" s="1372">
        <v>600</v>
      </c>
      <c r="I14" s="1372">
        <v>615.5</v>
      </c>
      <c r="J14" s="1372">
        <v>634</v>
      </c>
      <c r="K14" s="1372">
        <v>641.92999999999995</v>
      </c>
      <c r="L14" s="1372">
        <v>641.92999999999995</v>
      </c>
      <c r="M14" s="1372">
        <v>641.92999999999995</v>
      </c>
      <c r="N14" s="1367"/>
      <c r="O14" s="1373"/>
    </row>
    <row r="15" spans="1:17" s="1366" customFormat="1" ht="12.75" customHeight="1">
      <c r="A15" s="1358"/>
      <c r="B15" s="1359"/>
      <c r="C15" s="1360" t="s">
        <v>502</v>
      </c>
      <c r="D15" s="1361"/>
      <c r="E15" s="1372"/>
      <c r="F15" s="1372"/>
      <c r="G15" s="1372"/>
      <c r="H15" s="1372"/>
      <c r="I15" s="1372"/>
      <c r="J15" s="1372"/>
      <c r="K15" s="1372"/>
      <c r="L15" s="1372"/>
      <c r="M15" s="1372"/>
      <c r="N15" s="1367"/>
      <c r="O15" s="1364"/>
      <c r="P15" s="1365"/>
      <c r="Q15" s="1365"/>
    </row>
    <row r="16" spans="1:17" s="1366" customFormat="1" ht="11.25" customHeight="1">
      <c r="A16" s="1358"/>
      <c r="B16" s="1359"/>
      <c r="D16" s="1360" t="s">
        <v>503</v>
      </c>
      <c r="E16" s="1372">
        <v>909.17</v>
      </c>
      <c r="F16" s="1372">
        <v>935.96967052376601</v>
      </c>
      <c r="G16" s="1372">
        <v>965.24629620701603</v>
      </c>
      <c r="H16" s="1372">
        <v>1010.3760072203901</v>
      </c>
      <c r="I16" s="1372">
        <v>1036.4416794790202</v>
      </c>
      <c r="J16" s="1372">
        <v>1076.26</v>
      </c>
      <c r="K16" s="1372">
        <v>1084.55</v>
      </c>
      <c r="L16" s="1372">
        <v>1095.5899999999999</v>
      </c>
      <c r="M16" s="1372">
        <v>1093.8178723953499</v>
      </c>
      <c r="N16" s="1367"/>
      <c r="O16" s="1364"/>
      <c r="P16" s="1365"/>
      <c r="Q16" s="1365"/>
    </row>
    <row r="17" spans="1:42" s="1366" customFormat="1" ht="11.25" customHeight="1">
      <c r="A17" s="1358"/>
      <c r="B17" s="1359"/>
      <c r="C17" s="1360"/>
      <c r="D17" s="1361" t="s">
        <v>504</v>
      </c>
      <c r="E17" s="1372">
        <v>646.65</v>
      </c>
      <c r="F17" s="1372">
        <v>667</v>
      </c>
      <c r="G17" s="1372">
        <v>693</v>
      </c>
      <c r="H17" s="1372">
        <v>721.82</v>
      </c>
      <c r="I17" s="1372">
        <v>740</v>
      </c>
      <c r="J17" s="1372">
        <v>768.375</v>
      </c>
      <c r="K17" s="1372">
        <v>776</v>
      </c>
      <c r="L17" s="1372">
        <v>783.62</v>
      </c>
      <c r="M17" s="1372">
        <v>785.45</v>
      </c>
      <c r="N17" s="1367"/>
      <c r="O17" s="1364"/>
      <c r="P17" s="1365"/>
      <c r="Q17" s="1365"/>
    </row>
    <row r="18" spans="1:42" ht="13.5" customHeight="1" thickBot="1">
      <c r="A18" s="211"/>
      <c r="B18" s="213"/>
      <c r="C18" s="213"/>
      <c r="D18" s="213"/>
      <c r="E18" s="213"/>
      <c r="F18" s="213"/>
      <c r="G18" s="213"/>
      <c r="H18" s="213"/>
      <c r="I18" s="213"/>
      <c r="J18" s="213"/>
      <c r="K18" s="213"/>
      <c r="L18" s="213"/>
      <c r="M18" s="1343"/>
      <c r="N18" s="285"/>
      <c r="O18" s="1342"/>
      <c r="P18" s="1365"/>
    </row>
    <row r="19" spans="1:42" s="250" customFormat="1" ht="13.5" thickBot="1">
      <c r="A19" s="249"/>
      <c r="B19" s="214"/>
      <c r="C19" s="1016" t="s">
        <v>505</v>
      </c>
      <c r="D19" s="1017"/>
      <c r="E19" s="1017"/>
      <c r="F19" s="1017"/>
      <c r="G19" s="1017"/>
      <c r="H19" s="1017"/>
      <c r="I19" s="1017"/>
      <c r="J19" s="1017"/>
      <c r="K19" s="1017"/>
      <c r="L19" s="1017"/>
      <c r="M19" s="454"/>
      <c r="N19" s="285"/>
      <c r="O19" s="1375"/>
      <c r="P19" s="1365"/>
      <c r="Q19" s="1124"/>
      <c r="R19" s="1124"/>
      <c r="S19" s="1124"/>
      <c r="T19" s="1124"/>
      <c r="U19" s="1124"/>
      <c r="V19" s="1124"/>
      <c r="W19" s="1124"/>
      <c r="X19" s="1124"/>
      <c r="Y19" s="1124"/>
      <c r="Z19" s="1124"/>
      <c r="AA19" s="1124"/>
      <c r="AB19" s="1124"/>
      <c r="AC19" s="1124"/>
    </row>
    <row r="20" spans="1:42" s="250" customFormat="1" ht="3" customHeight="1">
      <c r="A20" s="249"/>
      <c r="B20" s="214"/>
      <c r="C20" s="251"/>
      <c r="D20" s="251"/>
      <c r="E20" s="251"/>
      <c r="F20" s="251"/>
      <c r="G20" s="251"/>
      <c r="H20" s="251"/>
      <c r="I20" s="251"/>
      <c r="J20" s="251"/>
      <c r="K20" s="251"/>
      <c r="L20" s="251"/>
      <c r="M20" s="251"/>
      <c r="N20" s="285"/>
      <c r="O20" s="1375"/>
      <c r="P20" s="1365"/>
      <c r="Q20" s="1124"/>
      <c r="R20" s="1124"/>
      <c r="S20" s="1124"/>
      <c r="T20" s="1124"/>
      <c r="U20" s="1124"/>
      <c r="V20" s="1124"/>
      <c r="W20" s="1124"/>
      <c r="X20" s="1124"/>
      <c r="Y20" s="1124"/>
      <c r="Z20" s="1124"/>
      <c r="AA20" s="1124"/>
      <c r="AB20" s="1124"/>
      <c r="AC20" s="1124"/>
    </row>
    <row r="21" spans="1:42" s="250" customFormat="1" ht="26.25" customHeight="1">
      <c r="A21" s="249"/>
      <c r="B21" s="252"/>
      <c r="C21" s="1602">
        <v>2013</v>
      </c>
      <c r="D21" s="1603"/>
      <c r="E21" s="1604"/>
      <c r="F21" s="1605" t="s">
        <v>429</v>
      </c>
      <c r="G21" s="1605"/>
      <c r="H21" s="1606" t="s">
        <v>430</v>
      </c>
      <c r="I21" s="1606"/>
      <c r="J21" s="1606" t="s">
        <v>506</v>
      </c>
      <c r="K21" s="1606"/>
      <c r="L21" s="1606" t="s">
        <v>507</v>
      </c>
      <c r="M21" s="1606"/>
      <c r="N21" s="285"/>
      <c r="O21" s="1375"/>
      <c r="P21" s="1365"/>
      <c r="Q21" s="1124"/>
      <c r="R21" s="1124"/>
      <c r="S21" s="1124"/>
      <c r="T21" s="1124"/>
      <c r="U21" s="1124"/>
      <c r="V21" s="1124"/>
      <c r="W21" s="1124"/>
      <c r="X21" s="1124"/>
      <c r="Y21" s="1124"/>
      <c r="Z21" s="1124"/>
      <c r="AA21" s="1124"/>
      <c r="AB21" s="1124"/>
      <c r="AC21" s="1124"/>
    </row>
    <row r="22" spans="1:42" s="250" customFormat="1" ht="3" customHeight="1">
      <c r="A22" s="249"/>
      <c r="B22" s="214"/>
      <c r="C22" s="1125"/>
      <c r="D22" s="1125"/>
      <c r="E22" s="1126"/>
      <c r="F22" s="1126"/>
      <c r="G22" s="1126"/>
      <c r="H22" s="1126"/>
      <c r="I22" s="1126"/>
      <c r="J22" s="1126"/>
      <c r="K22" s="1126"/>
      <c r="L22" s="1126"/>
      <c r="M22" s="1126"/>
      <c r="N22" s="285"/>
      <c r="O22" s="1375"/>
      <c r="P22" s="1365"/>
      <c r="Q22" s="1124"/>
      <c r="R22" s="1124"/>
      <c r="S22" s="1124"/>
      <c r="T22" s="1124"/>
      <c r="U22" s="1124"/>
      <c r="V22" s="1124"/>
      <c r="W22" s="1124"/>
      <c r="X22" s="1124"/>
      <c r="Y22" s="1124"/>
      <c r="Z22" s="1124"/>
      <c r="AA22" s="1124"/>
      <c r="AB22" s="1124"/>
      <c r="AC22" s="1124"/>
    </row>
    <row r="23" spans="1:42" s="1381" customFormat="1" ht="10.5" customHeight="1">
      <c r="A23" s="1376"/>
      <c r="B23" s="1377"/>
      <c r="C23" s="1378" t="s">
        <v>68</v>
      </c>
      <c r="D23" s="1379"/>
      <c r="E23" s="1419"/>
      <c r="F23" s="1595">
        <v>265860</v>
      </c>
      <c r="G23" s="1595"/>
      <c r="H23" s="1596">
        <v>315112</v>
      </c>
      <c r="I23" s="1596"/>
      <c r="J23" s="1596">
        <v>2555676</v>
      </c>
      <c r="K23" s="1596"/>
      <c r="L23" s="1596">
        <v>2384121</v>
      </c>
      <c r="M23" s="1596"/>
      <c r="N23" s="285"/>
      <c r="O23" s="1380"/>
      <c r="P23" s="1365"/>
      <c r="Q23" s="1447"/>
      <c r="R23" s="1447"/>
      <c r="S23" s="1447"/>
      <c r="T23" s="1447"/>
      <c r="U23" s="1447"/>
      <c r="V23" s="1447"/>
      <c r="X23" s="1382"/>
      <c r="Y23" s="1382"/>
      <c r="Z23" s="1382"/>
      <c r="AA23" s="1382"/>
      <c r="AB23" s="1382"/>
      <c r="AC23" s="1382"/>
    </row>
    <row r="24" spans="1:42" s="1389" customFormat="1" ht="11.25" customHeight="1">
      <c r="A24" s="1383"/>
      <c r="B24" s="1384"/>
      <c r="C24" s="1370" t="s">
        <v>381</v>
      </c>
      <c r="D24" s="1385"/>
      <c r="E24" s="1386"/>
      <c r="F24" s="1595">
        <v>12395</v>
      </c>
      <c r="G24" s="1595"/>
      <c r="H24" s="1596">
        <v>13206</v>
      </c>
      <c r="I24" s="1596"/>
      <c r="J24" s="1596">
        <v>57477</v>
      </c>
      <c r="K24" s="1596"/>
      <c r="L24" s="1596">
        <v>52455</v>
      </c>
      <c r="M24" s="1596"/>
      <c r="N24" s="285"/>
      <c r="O24" s="1387"/>
      <c r="P24" s="1365"/>
      <c r="Q24" s="1388"/>
      <c r="R24" s="1388"/>
      <c r="S24" s="1388"/>
      <c r="T24" s="1388"/>
      <c r="U24" s="1388"/>
      <c r="V24" s="1388"/>
      <c r="W24" s="1388"/>
      <c r="X24" s="1388"/>
      <c r="AA24" s="1382"/>
      <c r="AB24" s="1382"/>
    </row>
    <row r="25" spans="1:42" s="1134" customFormat="1" ht="11.25" customHeight="1">
      <c r="A25" s="1131"/>
      <c r="B25" s="1132"/>
      <c r="C25" s="1360" t="s">
        <v>508</v>
      </c>
      <c r="D25" s="1129"/>
      <c r="E25" s="1390"/>
      <c r="F25" s="1595">
        <v>589</v>
      </c>
      <c r="G25" s="1595"/>
      <c r="H25" s="1596">
        <v>795</v>
      </c>
      <c r="I25" s="1596"/>
      <c r="J25" s="1596">
        <v>8685</v>
      </c>
      <c r="K25" s="1596"/>
      <c r="L25" s="1596">
        <v>8319</v>
      </c>
      <c r="M25" s="1596"/>
      <c r="N25" s="285"/>
      <c r="O25" s="1391"/>
      <c r="P25" s="1133"/>
      <c r="Q25" s="1388"/>
      <c r="R25" s="1388"/>
      <c r="S25" s="1388"/>
      <c r="T25" s="1388"/>
      <c r="U25" s="1388"/>
      <c r="V25" s="1388"/>
      <c r="W25" s="1133"/>
      <c r="X25" s="1133"/>
      <c r="Y25" s="1133"/>
      <c r="Z25" s="1133"/>
      <c r="AA25" s="1382"/>
      <c r="AB25" s="1382"/>
      <c r="AC25" s="1133"/>
    </row>
    <row r="26" spans="1:42" s="1134" customFormat="1" ht="11.25" customHeight="1">
      <c r="A26" s="1131"/>
      <c r="B26" s="1132"/>
      <c r="C26" s="1360" t="s">
        <v>383</v>
      </c>
      <c r="D26" s="1129"/>
      <c r="E26" s="1390"/>
      <c r="F26" s="1595">
        <v>32643</v>
      </c>
      <c r="G26" s="1595"/>
      <c r="H26" s="1596">
        <v>36152</v>
      </c>
      <c r="I26" s="1596"/>
      <c r="J26" s="1596">
        <v>566564</v>
      </c>
      <c r="K26" s="1596"/>
      <c r="L26" s="1596">
        <v>541161</v>
      </c>
      <c r="M26" s="1596"/>
      <c r="N26" s="285"/>
      <c r="O26" s="1391"/>
      <c r="P26" s="1133"/>
      <c r="Q26" s="1388"/>
      <c r="R26" s="1388"/>
      <c r="S26" s="1388"/>
      <c r="T26" s="1388"/>
      <c r="U26" s="1388"/>
      <c r="V26" s="1388"/>
      <c r="W26" s="1133"/>
      <c r="X26" s="1133"/>
      <c r="Y26" s="1133"/>
      <c r="Z26" s="1388"/>
      <c r="AA26" s="1133"/>
      <c r="AB26" s="1133"/>
      <c r="AC26" s="1133"/>
    </row>
    <row r="27" spans="1:42" s="1134" customFormat="1" ht="10.5" customHeight="1">
      <c r="A27" s="1131"/>
      <c r="B27" s="1132"/>
      <c r="C27" s="248"/>
      <c r="D27" s="1598" t="s">
        <v>509</v>
      </c>
      <c r="E27" s="1598"/>
      <c r="F27" s="1599">
        <v>5150</v>
      </c>
      <c r="G27" s="1599"/>
      <c r="H27" s="1600">
        <v>6553</v>
      </c>
      <c r="I27" s="1600"/>
      <c r="J27" s="1600">
        <v>72788</v>
      </c>
      <c r="K27" s="1600"/>
      <c r="L27" s="1600">
        <v>68898</v>
      </c>
      <c r="M27" s="1600"/>
      <c r="N27" s="285"/>
      <c r="O27" s="1391"/>
      <c r="P27" s="1133"/>
      <c r="Q27" s="1133"/>
      <c r="R27" s="1133"/>
      <c r="S27" s="1133"/>
      <c r="T27" s="1133"/>
      <c r="U27" s="1133"/>
      <c r="V27" s="1133"/>
      <c r="W27" s="1133"/>
      <c r="X27" s="1133"/>
      <c r="Y27" s="1133"/>
      <c r="Z27" s="1133"/>
      <c r="AA27" s="1133"/>
      <c r="AB27" s="1133"/>
      <c r="AC27" s="1133"/>
    </row>
    <row r="28" spans="1:42" s="1134" customFormat="1" ht="10.5" customHeight="1">
      <c r="A28" s="1131"/>
      <c r="B28" s="1132"/>
      <c r="C28" s="248"/>
      <c r="D28" s="1598" t="s">
        <v>510</v>
      </c>
      <c r="E28" s="1598"/>
      <c r="F28" s="1599">
        <v>541</v>
      </c>
      <c r="G28" s="1599"/>
      <c r="H28" s="1600">
        <v>716</v>
      </c>
      <c r="I28" s="1600"/>
      <c r="J28" s="1600">
        <v>11682</v>
      </c>
      <c r="K28" s="1600"/>
      <c r="L28" s="1600">
        <v>11460</v>
      </c>
      <c r="M28" s="1600"/>
      <c r="N28" s="285"/>
      <c r="O28" s="1393"/>
      <c r="P28" s="1133"/>
      <c r="Q28" s="1133"/>
      <c r="R28" s="1133"/>
      <c r="S28" s="1133"/>
      <c r="T28" s="1133"/>
      <c r="U28" s="1133"/>
      <c r="V28" s="1133"/>
      <c r="W28" s="1133"/>
      <c r="X28" s="1133"/>
      <c r="Y28" s="1133"/>
      <c r="Z28" s="1133"/>
      <c r="AA28" s="1133"/>
      <c r="AB28" s="1133"/>
      <c r="AC28" s="1133"/>
      <c r="AD28" s="1133"/>
      <c r="AE28" s="1133"/>
      <c r="AF28" s="1133"/>
      <c r="AG28" s="1133"/>
      <c r="AH28" s="1133"/>
      <c r="AI28" s="1133"/>
      <c r="AJ28" s="1133"/>
      <c r="AK28" s="1133"/>
      <c r="AL28" s="1133"/>
      <c r="AM28" s="1133"/>
      <c r="AN28" s="1133"/>
      <c r="AO28" s="1133"/>
      <c r="AP28" s="1133"/>
    </row>
    <row r="29" spans="1:42" s="1134" customFormat="1" ht="10.5" customHeight="1">
      <c r="A29" s="1131"/>
      <c r="B29" s="1132"/>
      <c r="C29" s="248"/>
      <c r="D29" s="1598" t="s">
        <v>511</v>
      </c>
      <c r="E29" s="1598"/>
      <c r="F29" s="1599">
        <v>1</v>
      </c>
      <c r="G29" s="1599"/>
      <c r="H29" s="1600">
        <v>1</v>
      </c>
      <c r="I29" s="1600"/>
      <c r="J29" s="1600">
        <v>432</v>
      </c>
      <c r="K29" s="1600"/>
      <c r="L29" s="1600">
        <v>432</v>
      </c>
      <c r="M29" s="1600"/>
      <c r="N29" s="285"/>
      <c r="O29" s="1393"/>
      <c r="P29" s="1133"/>
      <c r="Q29" s="1133"/>
      <c r="R29" s="1133"/>
      <c r="S29" s="1133"/>
      <c r="T29" s="1133"/>
      <c r="U29" s="1133"/>
      <c r="V29" s="1133"/>
      <c r="W29" s="1133"/>
      <c r="X29" s="1133"/>
      <c r="Y29" s="1133"/>
      <c r="Z29" s="1133"/>
      <c r="AA29" s="1133"/>
      <c r="AB29" s="1133"/>
      <c r="AC29" s="1133"/>
      <c r="AD29" s="1133"/>
      <c r="AE29" s="1133"/>
      <c r="AF29" s="1133"/>
      <c r="AG29" s="1133"/>
      <c r="AH29" s="1133"/>
      <c r="AI29" s="1133"/>
      <c r="AJ29" s="1133"/>
      <c r="AK29" s="1133"/>
      <c r="AL29" s="1133"/>
      <c r="AM29" s="1133"/>
      <c r="AN29" s="1133"/>
      <c r="AO29" s="1133"/>
      <c r="AP29" s="1133"/>
    </row>
    <row r="30" spans="1:42" s="1134" customFormat="1" ht="10.5" customHeight="1">
      <c r="A30" s="1131"/>
      <c r="B30" s="1132"/>
      <c r="C30" s="248"/>
      <c r="D30" s="1598" t="s">
        <v>512</v>
      </c>
      <c r="E30" s="1598"/>
      <c r="F30" s="1599">
        <v>1591</v>
      </c>
      <c r="G30" s="1599"/>
      <c r="H30" s="1600">
        <v>1682</v>
      </c>
      <c r="I30" s="1600"/>
      <c r="J30" s="1600">
        <v>40676</v>
      </c>
      <c r="K30" s="1600"/>
      <c r="L30" s="1600">
        <v>39489</v>
      </c>
      <c r="M30" s="1600"/>
      <c r="N30" s="285"/>
      <c r="O30" s="1393"/>
      <c r="P30" s="1133"/>
      <c r="Q30" s="1133"/>
      <c r="R30" s="1133"/>
      <c r="S30" s="1133"/>
      <c r="T30" s="1133"/>
      <c r="U30" s="1133"/>
      <c r="V30" s="1133"/>
      <c r="W30" s="1133"/>
      <c r="X30" s="1133"/>
      <c r="Y30" s="1133"/>
      <c r="Z30" s="1133"/>
      <c r="AA30" s="1133"/>
      <c r="AB30" s="1133"/>
      <c r="AC30" s="1133"/>
      <c r="AD30" s="1133"/>
      <c r="AE30" s="1133"/>
      <c r="AF30" s="1133"/>
      <c r="AG30" s="1133"/>
      <c r="AH30" s="1133"/>
      <c r="AI30" s="1133"/>
      <c r="AJ30" s="1133"/>
      <c r="AK30" s="1133"/>
      <c r="AL30" s="1133"/>
      <c r="AM30" s="1133"/>
      <c r="AN30" s="1133"/>
      <c r="AO30" s="1133"/>
      <c r="AP30" s="1133"/>
    </row>
    <row r="31" spans="1:42" s="1134" customFormat="1" ht="10.5" customHeight="1">
      <c r="A31" s="1131"/>
      <c r="B31" s="1132"/>
      <c r="C31" s="248"/>
      <c r="D31" s="1598" t="s">
        <v>513</v>
      </c>
      <c r="E31" s="1598"/>
      <c r="F31" s="1599">
        <v>3747</v>
      </c>
      <c r="G31" s="1599"/>
      <c r="H31" s="1600">
        <v>3904</v>
      </c>
      <c r="I31" s="1600"/>
      <c r="J31" s="1600">
        <v>72574</v>
      </c>
      <c r="K31" s="1600"/>
      <c r="L31" s="1600">
        <v>69844</v>
      </c>
      <c r="M31" s="1600"/>
      <c r="N31" s="285"/>
      <c r="O31" s="1393"/>
      <c r="P31" s="1133"/>
      <c r="Q31" s="1133"/>
      <c r="R31" s="1133"/>
      <c r="S31" s="1133"/>
      <c r="T31" s="1133"/>
      <c r="U31" s="1133"/>
      <c r="V31" s="1133"/>
      <c r="W31" s="1133"/>
      <c r="X31" s="1133"/>
      <c r="Y31" s="1133"/>
      <c r="Z31" s="1133"/>
      <c r="AA31" s="1133"/>
      <c r="AB31" s="1133"/>
      <c r="AC31" s="1133"/>
      <c r="AD31" s="1133"/>
      <c r="AE31" s="1133"/>
      <c r="AF31" s="1133"/>
      <c r="AG31" s="1133"/>
      <c r="AH31" s="1133"/>
      <c r="AI31" s="1133"/>
      <c r="AJ31" s="1133"/>
      <c r="AK31" s="1133"/>
      <c r="AL31" s="1133"/>
      <c r="AM31" s="1133"/>
      <c r="AN31" s="1133"/>
      <c r="AO31" s="1133"/>
      <c r="AP31" s="1133"/>
    </row>
    <row r="32" spans="1:42" s="1134" customFormat="1" ht="10.5" customHeight="1">
      <c r="A32" s="1131"/>
      <c r="B32" s="1132"/>
      <c r="C32" s="248"/>
      <c r="D32" s="1598" t="s">
        <v>514</v>
      </c>
      <c r="E32" s="1598"/>
      <c r="F32" s="1599">
        <v>1839</v>
      </c>
      <c r="G32" s="1599"/>
      <c r="H32" s="1600">
        <v>1896</v>
      </c>
      <c r="I32" s="1600"/>
      <c r="J32" s="1600">
        <v>44898</v>
      </c>
      <c r="K32" s="1600"/>
      <c r="L32" s="1600">
        <v>43266</v>
      </c>
      <c r="M32" s="1600"/>
      <c r="N32" s="285"/>
      <c r="O32" s="1393"/>
      <c r="P32" s="1133"/>
      <c r="Q32" s="1133"/>
      <c r="R32" s="1133"/>
      <c r="S32" s="1133"/>
      <c r="T32" s="1133"/>
      <c r="U32" s="1133"/>
      <c r="V32" s="1133"/>
      <c r="W32" s="1133"/>
      <c r="X32" s="1133"/>
      <c r="Y32" s="1133"/>
      <c r="Z32" s="1133"/>
      <c r="AA32" s="1133"/>
      <c r="AB32" s="1133"/>
      <c r="AC32" s="1133"/>
      <c r="AD32" s="1133"/>
      <c r="AE32" s="1133"/>
      <c r="AF32" s="1133"/>
      <c r="AG32" s="1133"/>
      <c r="AH32" s="1133"/>
      <c r="AI32" s="1133"/>
      <c r="AJ32" s="1133"/>
      <c r="AK32" s="1133"/>
      <c r="AL32" s="1133"/>
      <c r="AM32" s="1133"/>
      <c r="AN32" s="1133"/>
      <c r="AO32" s="1133"/>
      <c r="AP32" s="1133"/>
    </row>
    <row r="33" spans="1:42" s="1134" customFormat="1" ht="10.5" customHeight="1">
      <c r="A33" s="1131"/>
      <c r="B33" s="1132"/>
      <c r="C33" s="248"/>
      <c r="D33" s="1598" t="s">
        <v>515</v>
      </c>
      <c r="E33" s="1598"/>
      <c r="F33" s="1599">
        <v>2232</v>
      </c>
      <c r="G33" s="1599"/>
      <c r="H33" s="1600">
        <v>2320</v>
      </c>
      <c r="I33" s="1600"/>
      <c r="J33" s="1600">
        <v>23544</v>
      </c>
      <c r="K33" s="1600"/>
      <c r="L33" s="1600">
        <v>21974</v>
      </c>
      <c r="M33" s="1600"/>
      <c r="N33" s="285"/>
      <c r="O33" s="1393"/>
      <c r="P33" s="1133"/>
      <c r="Q33" s="1133"/>
      <c r="R33" s="1133"/>
      <c r="S33" s="1133"/>
      <c r="T33" s="1133"/>
      <c r="U33" s="1133"/>
      <c r="V33" s="1133"/>
      <c r="W33" s="1133"/>
      <c r="X33" s="1133"/>
      <c r="Y33" s="1133"/>
      <c r="Z33" s="1133"/>
      <c r="AA33" s="1133"/>
      <c r="AB33" s="1133"/>
      <c r="AC33" s="1133"/>
      <c r="AD33" s="1133"/>
      <c r="AE33" s="1133"/>
      <c r="AF33" s="1133"/>
      <c r="AG33" s="1133"/>
      <c r="AH33" s="1133"/>
      <c r="AI33" s="1133"/>
      <c r="AJ33" s="1133"/>
      <c r="AK33" s="1133"/>
      <c r="AL33" s="1133"/>
      <c r="AM33" s="1133"/>
      <c r="AN33" s="1133"/>
      <c r="AO33" s="1133"/>
      <c r="AP33" s="1133"/>
    </row>
    <row r="34" spans="1:42" s="1134" customFormat="1" ht="10.5" customHeight="1">
      <c r="A34" s="1131"/>
      <c r="B34" s="1132"/>
      <c r="C34" s="248"/>
      <c r="D34" s="1598" t="s">
        <v>516</v>
      </c>
      <c r="E34" s="1598"/>
      <c r="F34" s="1599">
        <v>313</v>
      </c>
      <c r="G34" s="1599"/>
      <c r="H34" s="1600">
        <v>340</v>
      </c>
      <c r="I34" s="1600"/>
      <c r="J34" s="1600">
        <v>10737</v>
      </c>
      <c r="K34" s="1600"/>
      <c r="L34" s="1600">
        <v>10506</v>
      </c>
      <c r="M34" s="1600"/>
      <c r="N34" s="285"/>
      <c r="O34" s="1393"/>
      <c r="P34" s="1133"/>
      <c r="Q34" s="1133"/>
      <c r="R34" s="1133"/>
      <c r="S34" s="1133"/>
      <c r="T34" s="1133"/>
      <c r="U34" s="1133"/>
      <c r="V34" s="1133"/>
      <c r="W34" s="1133"/>
      <c r="X34" s="1133"/>
      <c r="Y34" s="1133"/>
      <c r="Z34" s="1133"/>
      <c r="AA34" s="1133"/>
      <c r="AB34" s="1133"/>
      <c r="AC34" s="1133"/>
      <c r="AD34" s="1133"/>
      <c r="AE34" s="1133"/>
      <c r="AF34" s="1133"/>
      <c r="AG34" s="1133"/>
      <c r="AH34" s="1133"/>
      <c r="AI34" s="1133"/>
      <c r="AJ34" s="1133"/>
      <c r="AK34" s="1133"/>
      <c r="AL34" s="1133"/>
      <c r="AM34" s="1133"/>
      <c r="AN34" s="1133"/>
      <c r="AO34" s="1133"/>
      <c r="AP34" s="1133"/>
    </row>
    <row r="35" spans="1:42" s="1134" customFormat="1" ht="10.5" customHeight="1">
      <c r="A35" s="1131"/>
      <c r="B35" s="1132"/>
      <c r="C35" s="248"/>
      <c r="D35" s="1598" t="s">
        <v>517</v>
      </c>
      <c r="E35" s="1598"/>
      <c r="F35" s="1599">
        <v>1317</v>
      </c>
      <c r="G35" s="1599"/>
      <c r="H35" s="1600">
        <v>1389</v>
      </c>
      <c r="I35" s="1600"/>
      <c r="J35" s="1600">
        <v>12810</v>
      </c>
      <c r="K35" s="1600"/>
      <c r="L35" s="1600">
        <v>11690</v>
      </c>
      <c r="M35" s="1600"/>
      <c r="N35" s="285"/>
      <c r="O35" s="1393"/>
      <c r="P35" s="1133"/>
      <c r="Q35" s="1133"/>
      <c r="R35" s="1133"/>
      <c r="S35" s="1133"/>
      <c r="T35" s="1133"/>
      <c r="U35" s="1133"/>
      <c r="V35" s="1133"/>
      <c r="W35" s="1133"/>
      <c r="X35" s="1133"/>
      <c r="Y35" s="1133"/>
      <c r="Z35" s="1133"/>
      <c r="AA35" s="1133"/>
      <c r="AB35" s="1133"/>
      <c r="AC35" s="1133"/>
    </row>
    <row r="36" spans="1:42" s="1134" customFormat="1" ht="10.5" customHeight="1">
      <c r="A36" s="1131"/>
      <c r="B36" s="1132"/>
      <c r="C36" s="248"/>
      <c r="D36" s="1598" t="s">
        <v>518</v>
      </c>
      <c r="E36" s="1598"/>
      <c r="F36" s="1599">
        <v>8</v>
      </c>
      <c r="G36" s="1599"/>
      <c r="H36" s="1600">
        <v>18</v>
      </c>
      <c r="I36" s="1600"/>
      <c r="J36" s="1600">
        <v>2072</v>
      </c>
      <c r="K36" s="1600"/>
      <c r="L36" s="1600">
        <v>2068</v>
      </c>
      <c r="M36" s="1600"/>
      <c r="N36" s="285"/>
      <c r="O36" s="1393"/>
      <c r="P36" s="1133"/>
      <c r="Q36" s="1133"/>
      <c r="R36" s="1133"/>
      <c r="S36" s="1133"/>
      <c r="T36" s="1133"/>
      <c r="U36" s="1133"/>
      <c r="V36" s="1133"/>
      <c r="W36" s="1133"/>
      <c r="X36" s="1133"/>
      <c r="Y36" s="1133"/>
      <c r="Z36" s="1133"/>
      <c r="AA36" s="1133"/>
      <c r="AB36" s="1133"/>
      <c r="AC36" s="1133"/>
    </row>
    <row r="37" spans="1:42" s="1134" customFormat="1" ht="10.5" customHeight="1">
      <c r="A37" s="1131"/>
      <c r="B37" s="1132"/>
      <c r="C37" s="248"/>
      <c r="D37" s="1598" t="s">
        <v>519</v>
      </c>
      <c r="E37" s="1598"/>
      <c r="F37" s="1599">
        <v>493</v>
      </c>
      <c r="G37" s="1599"/>
      <c r="H37" s="1600">
        <v>684</v>
      </c>
      <c r="I37" s="1600"/>
      <c r="J37" s="1600">
        <v>11049</v>
      </c>
      <c r="K37" s="1600"/>
      <c r="L37" s="1600">
        <v>10686</v>
      </c>
      <c r="M37" s="1600"/>
      <c r="N37" s="285"/>
      <c r="O37" s="1393"/>
      <c r="P37" s="1133"/>
      <c r="Q37" s="1133"/>
      <c r="R37" s="1133"/>
      <c r="S37" s="1133"/>
      <c r="T37" s="1133"/>
      <c r="U37" s="1133"/>
      <c r="V37" s="1133"/>
      <c r="W37" s="1133"/>
      <c r="X37" s="1133"/>
      <c r="Y37" s="1133"/>
      <c r="Z37" s="1133"/>
      <c r="AA37" s="1133"/>
      <c r="AB37" s="1133"/>
      <c r="AC37" s="1133"/>
    </row>
    <row r="38" spans="1:42" s="1134" customFormat="1" ht="10.5" customHeight="1">
      <c r="A38" s="1131"/>
      <c r="B38" s="1132"/>
      <c r="C38" s="248"/>
      <c r="D38" s="1598" t="s">
        <v>443</v>
      </c>
      <c r="E38" s="1598"/>
      <c r="F38" s="1599">
        <v>96</v>
      </c>
      <c r="G38" s="1599"/>
      <c r="H38" s="1600">
        <v>114</v>
      </c>
      <c r="I38" s="1600"/>
      <c r="J38" s="1600">
        <v>6198</v>
      </c>
      <c r="K38" s="1600"/>
      <c r="L38" s="1600">
        <v>6132</v>
      </c>
      <c r="M38" s="1600"/>
      <c r="N38" s="285"/>
      <c r="O38" s="1393"/>
      <c r="P38" s="1133"/>
      <c r="Q38" s="1133"/>
      <c r="R38" s="1133"/>
      <c r="S38" s="1133"/>
      <c r="T38" s="1133"/>
      <c r="U38" s="1133"/>
      <c r="V38" s="1133"/>
      <c r="W38" s="1133"/>
      <c r="X38" s="1133"/>
      <c r="Y38" s="1133"/>
      <c r="Z38" s="1133"/>
      <c r="AA38" s="1133"/>
      <c r="AB38" s="1133"/>
      <c r="AC38" s="1133"/>
    </row>
    <row r="39" spans="1:42" s="1134" customFormat="1" ht="10.5" customHeight="1">
      <c r="A39" s="1131"/>
      <c r="B39" s="1132"/>
      <c r="C39" s="248"/>
      <c r="D39" s="1598" t="s">
        <v>444</v>
      </c>
      <c r="E39" s="1598"/>
      <c r="F39" s="1599">
        <v>716</v>
      </c>
      <c r="G39" s="1599"/>
      <c r="H39" s="1600">
        <v>781</v>
      </c>
      <c r="I39" s="1600"/>
      <c r="J39" s="1600">
        <v>22411</v>
      </c>
      <c r="K39" s="1600"/>
      <c r="L39" s="1600">
        <v>21744</v>
      </c>
      <c r="M39" s="1600"/>
      <c r="N39" s="285"/>
      <c r="O39" s="1393"/>
      <c r="P39" s="1133"/>
      <c r="Q39" s="1133"/>
      <c r="R39" s="1133"/>
      <c r="S39" s="1133"/>
      <c r="T39" s="1133"/>
      <c r="U39" s="1133"/>
      <c r="V39" s="1133"/>
      <c r="W39" s="1133"/>
      <c r="X39" s="1133"/>
      <c r="Y39" s="1133"/>
      <c r="Z39" s="1133"/>
      <c r="AA39" s="1133"/>
      <c r="AB39" s="1133"/>
      <c r="AC39" s="1133"/>
    </row>
    <row r="40" spans="1:42" s="1134" customFormat="1" ht="10.5" customHeight="1">
      <c r="A40" s="1131"/>
      <c r="B40" s="1132"/>
      <c r="C40" s="248"/>
      <c r="D40" s="1598" t="s">
        <v>445</v>
      </c>
      <c r="E40" s="1598"/>
      <c r="F40" s="1599">
        <v>2076</v>
      </c>
      <c r="G40" s="1599"/>
      <c r="H40" s="1600">
        <v>2396</v>
      </c>
      <c r="I40" s="1600"/>
      <c r="J40" s="1600">
        <v>34345</v>
      </c>
      <c r="K40" s="1600"/>
      <c r="L40" s="1600">
        <v>32711</v>
      </c>
      <c r="M40" s="1600"/>
      <c r="N40" s="285"/>
      <c r="O40" s="1393"/>
      <c r="P40" s="1133"/>
      <c r="Q40" s="1133"/>
      <c r="R40" s="1133"/>
      <c r="S40" s="1133"/>
      <c r="T40" s="1133"/>
      <c r="U40" s="1133"/>
      <c r="V40" s="1133"/>
      <c r="W40" s="1133"/>
      <c r="X40" s="1133"/>
      <c r="Y40" s="1133"/>
      <c r="Z40" s="1133"/>
      <c r="AA40" s="1133"/>
      <c r="AB40" s="1133"/>
      <c r="AC40" s="1133"/>
    </row>
    <row r="41" spans="1:42" s="1134" customFormat="1" ht="10.5" customHeight="1">
      <c r="A41" s="1131"/>
      <c r="B41" s="1132"/>
      <c r="C41" s="248"/>
      <c r="D41" s="1598" t="s">
        <v>520</v>
      </c>
      <c r="E41" s="1598"/>
      <c r="F41" s="1599">
        <v>225</v>
      </c>
      <c r="G41" s="1599"/>
      <c r="H41" s="1600">
        <v>258</v>
      </c>
      <c r="I41" s="1600"/>
      <c r="J41" s="1600">
        <v>7867</v>
      </c>
      <c r="K41" s="1600"/>
      <c r="L41" s="1600">
        <v>7713</v>
      </c>
      <c r="M41" s="1600"/>
      <c r="N41" s="285"/>
      <c r="O41" s="1393"/>
      <c r="P41" s="1133"/>
      <c r="Q41" s="1133"/>
      <c r="R41" s="1133"/>
      <c r="S41" s="1133"/>
      <c r="T41" s="1133"/>
      <c r="U41" s="1133"/>
      <c r="V41" s="1133"/>
      <c r="W41" s="1133"/>
      <c r="X41" s="1133"/>
      <c r="Y41" s="1133"/>
      <c r="Z41" s="1133"/>
      <c r="AA41" s="1133"/>
      <c r="AB41" s="1133"/>
      <c r="AC41" s="1133"/>
    </row>
    <row r="42" spans="1:42" s="1134" customFormat="1" ht="10.5" customHeight="1">
      <c r="A42" s="1131"/>
      <c r="B42" s="1132"/>
      <c r="C42" s="228"/>
      <c r="D42" s="1598" t="s">
        <v>521</v>
      </c>
      <c r="E42" s="1598"/>
      <c r="F42" s="1599">
        <v>5692</v>
      </c>
      <c r="G42" s="1599"/>
      <c r="H42" s="1600">
        <v>5850</v>
      </c>
      <c r="I42" s="1600"/>
      <c r="J42" s="1600">
        <v>65163</v>
      </c>
      <c r="K42" s="1600"/>
      <c r="L42" s="1600">
        <v>60405</v>
      </c>
      <c r="M42" s="1600"/>
      <c r="N42" s="285"/>
      <c r="O42" s="1393"/>
      <c r="P42" s="1133"/>
      <c r="Q42" s="1133"/>
      <c r="R42" s="1133"/>
      <c r="S42" s="1133"/>
      <c r="T42" s="1133"/>
      <c r="U42" s="1133"/>
      <c r="V42" s="1133"/>
      <c r="W42" s="1133"/>
      <c r="X42" s="1133"/>
      <c r="Y42" s="1133"/>
      <c r="Z42" s="1133"/>
      <c r="AA42" s="1133"/>
      <c r="AB42" s="1133"/>
      <c r="AC42" s="1133"/>
    </row>
    <row r="43" spans="1:42" s="1134" customFormat="1" ht="10.5" customHeight="1">
      <c r="A43" s="1131"/>
      <c r="B43" s="1132"/>
      <c r="C43" s="228"/>
      <c r="D43" s="1598" t="s">
        <v>522</v>
      </c>
      <c r="E43" s="1598"/>
      <c r="F43" s="1599">
        <v>155</v>
      </c>
      <c r="G43" s="1599"/>
      <c r="H43" s="1600">
        <v>170</v>
      </c>
      <c r="I43" s="1600"/>
      <c r="J43" s="1600">
        <v>9018</v>
      </c>
      <c r="K43" s="1600"/>
      <c r="L43" s="1600">
        <v>8899</v>
      </c>
      <c r="M43" s="1600"/>
      <c r="N43" s="285"/>
      <c r="O43" s="1393"/>
      <c r="P43" s="1133"/>
      <c r="Q43" s="1133"/>
      <c r="R43" s="1133"/>
      <c r="S43" s="1133"/>
      <c r="T43" s="1133"/>
      <c r="U43" s="1133"/>
      <c r="V43" s="1133"/>
      <c r="W43" s="1133"/>
      <c r="X43" s="1133"/>
      <c r="Y43" s="1133"/>
      <c r="Z43" s="1133"/>
      <c r="AA43" s="1133"/>
      <c r="AB43" s="1133"/>
      <c r="AC43" s="1133"/>
    </row>
    <row r="44" spans="1:42" s="1134" customFormat="1" ht="10.5" customHeight="1">
      <c r="A44" s="1131"/>
      <c r="B44" s="1132"/>
      <c r="C44" s="228"/>
      <c r="D44" s="1598" t="s">
        <v>523</v>
      </c>
      <c r="E44" s="1598"/>
      <c r="F44" s="1599">
        <v>384</v>
      </c>
      <c r="G44" s="1599"/>
      <c r="H44" s="1600">
        <v>431</v>
      </c>
      <c r="I44" s="1600"/>
      <c r="J44" s="1600">
        <v>16895</v>
      </c>
      <c r="K44" s="1600"/>
      <c r="L44" s="1600">
        <v>16550</v>
      </c>
      <c r="M44" s="1600"/>
      <c r="N44" s="285"/>
      <c r="O44" s="1393"/>
      <c r="P44" s="1133"/>
      <c r="Q44" s="1133"/>
      <c r="R44" s="1133"/>
      <c r="S44" s="1133"/>
      <c r="T44" s="1133"/>
      <c r="U44" s="1133"/>
      <c r="V44" s="1133"/>
      <c r="W44" s="1133"/>
      <c r="X44" s="1133"/>
      <c r="Y44" s="1133"/>
      <c r="Z44" s="1133"/>
      <c r="AA44" s="1133"/>
      <c r="AB44" s="1133"/>
      <c r="AC44" s="1133"/>
    </row>
    <row r="45" spans="1:42" s="1134" customFormat="1" ht="10.5" customHeight="1">
      <c r="A45" s="1131"/>
      <c r="B45" s="1132"/>
      <c r="C45" s="228"/>
      <c r="D45" s="1598" t="s">
        <v>524</v>
      </c>
      <c r="E45" s="1598"/>
      <c r="F45" s="1599">
        <v>953</v>
      </c>
      <c r="G45" s="1599"/>
      <c r="H45" s="1600">
        <v>1027</v>
      </c>
      <c r="I45" s="1600"/>
      <c r="J45" s="1600">
        <v>18983</v>
      </c>
      <c r="K45" s="1600"/>
      <c r="L45" s="1600">
        <v>18189</v>
      </c>
      <c r="M45" s="1600"/>
      <c r="N45" s="285"/>
      <c r="O45" s="1393"/>
      <c r="P45" s="1133"/>
      <c r="Q45" s="1133"/>
      <c r="R45" s="1133"/>
      <c r="S45" s="1133"/>
      <c r="T45" s="1133"/>
      <c r="U45" s="1133"/>
      <c r="V45" s="1133"/>
      <c r="W45" s="1133"/>
      <c r="X45" s="1133"/>
      <c r="Y45" s="1133"/>
      <c r="Z45" s="1133"/>
      <c r="AA45" s="1133"/>
      <c r="AB45" s="1133"/>
      <c r="AC45" s="1133"/>
    </row>
    <row r="46" spans="1:42" s="1134" customFormat="1" ht="10.5" customHeight="1">
      <c r="A46" s="1131"/>
      <c r="B46" s="1132"/>
      <c r="C46" s="228"/>
      <c r="D46" s="1598" t="s">
        <v>525</v>
      </c>
      <c r="E46" s="1598"/>
      <c r="F46" s="1599">
        <v>333</v>
      </c>
      <c r="G46" s="1599"/>
      <c r="H46" s="1600">
        <v>363</v>
      </c>
      <c r="I46" s="1600"/>
      <c r="J46" s="1600">
        <v>26846</v>
      </c>
      <c r="K46" s="1600"/>
      <c r="L46" s="1600">
        <v>26593</v>
      </c>
      <c r="M46" s="1600"/>
      <c r="N46" s="285"/>
      <c r="O46" s="1393"/>
      <c r="P46" s="1133"/>
      <c r="Q46" s="1133"/>
      <c r="R46" s="1133"/>
      <c r="S46" s="1133"/>
      <c r="T46" s="1133"/>
      <c r="U46" s="1133"/>
      <c r="V46" s="1133"/>
      <c r="W46" s="1133"/>
      <c r="X46" s="1133"/>
      <c r="Y46" s="1133"/>
      <c r="Z46" s="1133"/>
      <c r="AA46" s="1133"/>
      <c r="AB46" s="1133"/>
      <c r="AC46" s="1133"/>
    </row>
    <row r="47" spans="1:42" s="1134" customFormat="1" ht="10.5" customHeight="1">
      <c r="A47" s="1131"/>
      <c r="B47" s="1132"/>
      <c r="C47" s="228"/>
      <c r="D47" s="1598" t="s">
        <v>526</v>
      </c>
      <c r="E47" s="1598"/>
      <c r="F47" s="1599">
        <v>125</v>
      </c>
      <c r="G47" s="1599"/>
      <c r="H47" s="1600">
        <v>129</v>
      </c>
      <c r="I47" s="1600"/>
      <c r="J47" s="1600">
        <v>3671</v>
      </c>
      <c r="K47" s="1600"/>
      <c r="L47" s="1600">
        <v>3565</v>
      </c>
      <c r="M47" s="1600"/>
      <c r="N47" s="285"/>
      <c r="O47" s="1393"/>
      <c r="P47" s="1133"/>
      <c r="Q47" s="1133"/>
      <c r="R47" s="1133"/>
      <c r="S47" s="1133"/>
      <c r="T47" s="1133"/>
      <c r="U47" s="1133"/>
      <c r="V47" s="1133"/>
      <c r="W47" s="1133"/>
      <c r="X47" s="1133"/>
      <c r="Y47" s="1133"/>
      <c r="Z47" s="1133"/>
      <c r="AA47" s="1133"/>
      <c r="AB47" s="1133"/>
      <c r="AC47" s="1133"/>
    </row>
    <row r="48" spans="1:42" s="1134" customFormat="1" ht="10.5" customHeight="1">
      <c r="A48" s="1131"/>
      <c r="B48" s="1132"/>
      <c r="C48" s="228"/>
      <c r="D48" s="1598" t="s">
        <v>527</v>
      </c>
      <c r="E48" s="1598"/>
      <c r="F48" s="1599">
        <v>2361</v>
      </c>
      <c r="G48" s="1599"/>
      <c r="H48" s="1600">
        <v>2489</v>
      </c>
      <c r="I48" s="1600"/>
      <c r="J48" s="1600">
        <v>24704</v>
      </c>
      <c r="K48" s="1600"/>
      <c r="L48" s="1600">
        <v>23174</v>
      </c>
      <c r="M48" s="1600"/>
      <c r="N48" s="285"/>
      <c r="O48" s="1393"/>
      <c r="P48" s="1133"/>
      <c r="Q48" s="1133"/>
      <c r="R48" s="1133"/>
      <c r="S48" s="1133"/>
      <c r="T48" s="1133"/>
      <c r="U48" s="1133"/>
      <c r="V48" s="1133"/>
      <c r="W48" s="1133"/>
      <c r="X48" s="1133"/>
      <c r="Y48" s="1133"/>
      <c r="Z48" s="1133"/>
      <c r="AA48" s="1133"/>
      <c r="AB48" s="1133"/>
      <c r="AC48" s="1133"/>
    </row>
    <row r="49" spans="1:29" s="1134" customFormat="1" ht="10.5" customHeight="1">
      <c r="A49" s="1131"/>
      <c r="B49" s="1132"/>
      <c r="C49" s="228"/>
      <c r="D49" s="1598" t="s">
        <v>528</v>
      </c>
      <c r="E49" s="1598"/>
      <c r="F49" s="1599">
        <v>1045</v>
      </c>
      <c r="G49" s="1599"/>
      <c r="H49" s="1600">
        <v>1084</v>
      </c>
      <c r="I49" s="1600"/>
      <c r="J49" s="1600">
        <v>10264</v>
      </c>
      <c r="K49" s="1600"/>
      <c r="L49" s="1600">
        <v>9311</v>
      </c>
      <c r="M49" s="1600"/>
      <c r="N49" s="285"/>
      <c r="O49" s="1393"/>
      <c r="P49" s="1133"/>
      <c r="Q49" s="1133"/>
      <c r="R49" s="1133"/>
      <c r="S49" s="1133"/>
      <c r="T49" s="1133"/>
      <c r="U49" s="1133"/>
      <c r="V49" s="1133"/>
      <c r="W49" s="1133"/>
      <c r="X49" s="1133"/>
      <c r="Y49" s="1133"/>
      <c r="Z49" s="1133"/>
      <c r="AA49" s="1133"/>
      <c r="AB49" s="1133"/>
      <c r="AC49" s="1133"/>
    </row>
    <row r="50" spans="1:29" s="1134" customFormat="1" ht="10.5" customHeight="1">
      <c r="A50" s="1395"/>
      <c r="B50" s="1396"/>
      <c r="C50" s="228"/>
      <c r="D50" s="1598" t="s">
        <v>529</v>
      </c>
      <c r="E50" s="1598"/>
      <c r="F50" s="1599">
        <v>1250</v>
      </c>
      <c r="G50" s="1599"/>
      <c r="H50" s="1600">
        <v>1557</v>
      </c>
      <c r="I50" s="1600"/>
      <c r="J50" s="1600">
        <v>16937</v>
      </c>
      <c r="K50" s="1600"/>
      <c r="L50" s="1600">
        <v>15862</v>
      </c>
      <c r="M50" s="1600"/>
      <c r="N50" s="285"/>
      <c r="O50" s="1393"/>
      <c r="P50" s="1133"/>
      <c r="Q50" s="1133"/>
      <c r="R50" s="1133"/>
      <c r="S50" s="1133"/>
      <c r="T50" s="1133"/>
      <c r="U50" s="1133"/>
      <c r="V50" s="1133"/>
      <c r="W50" s="1133"/>
      <c r="X50" s="1133"/>
      <c r="Y50" s="1133"/>
      <c r="Z50" s="1133"/>
      <c r="AA50" s="1133"/>
      <c r="AB50" s="1133"/>
      <c r="AC50" s="1133"/>
    </row>
    <row r="51" spans="1:29" s="1134" customFormat="1" ht="11.25" customHeight="1">
      <c r="A51" s="1395"/>
      <c r="B51" s="1396"/>
      <c r="C51" s="1360" t="s">
        <v>530</v>
      </c>
      <c r="D51" s="1397"/>
      <c r="E51" s="1392"/>
      <c r="F51" s="1595">
        <v>189</v>
      </c>
      <c r="G51" s="1595"/>
      <c r="H51" s="1596">
        <v>394</v>
      </c>
      <c r="I51" s="1596"/>
      <c r="J51" s="1596">
        <v>6642</v>
      </c>
      <c r="K51" s="1596"/>
      <c r="L51" s="1596">
        <v>6577</v>
      </c>
      <c r="M51" s="1596"/>
      <c r="N51" s="285"/>
      <c r="O51" s="1393"/>
      <c r="P51" s="1133"/>
      <c r="Q51" s="1133"/>
      <c r="R51" s="1133"/>
      <c r="S51" s="1133"/>
      <c r="T51" s="1133"/>
      <c r="U51" s="1133"/>
      <c r="V51" s="1133"/>
      <c r="W51" s="1133"/>
      <c r="X51" s="1133"/>
      <c r="Y51" s="1133"/>
      <c r="Z51" s="1133"/>
      <c r="AA51" s="1133"/>
      <c r="AB51" s="1133"/>
      <c r="AC51" s="1133"/>
    </row>
    <row r="52" spans="1:29" s="1134" customFormat="1" ht="11.25" customHeight="1">
      <c r="A52" s="1395"/>
      <c r="B52" s="1396"/>
      <c r="C52" s="1360" t="s">
        <v>384</v>
      </c>
      <c r="D52" s="1398"/>
      <c r="E52" s="1394"/>
      <c r="F52" s="1595">
        <v>640</v>
      </c>
      <c r="G52" s="1595"/>
      <c r="H52" s="1596">
        <v>1177</v>
      </c>
      <c r="I52" s="1596"/>
      <c r="J52" s="1596">
        <v>20721</v>
      </c>
      <c r="K52" s="1596"/>
      <c r="L52" s="1596">
        <v>20353</v>
      </c>
      <c r="M52" s="1596"/>
      <c r="N52" s="285"/>
      <c r="O52" s="1393"/>
      <c r="P52" s="1133"/>
      <c r="Q52" s="1133"/>
      <c r="R52" s="1133"/>
      <c r="S52" s="1133"/>
      <c r="T52" s="1133"/>
      <c r="U52" s="1133"/>
      <c r="V52" s="1133"/>
      <c r="W52" s="1133"/>
      <c r="X52" s="1133"/>
      <c r="Y52" s="1133"/>
      <c r="Z52" s="1133"/>
      <c r="AA52" s="1133"/>
      <c r="AB52" s="1133"/>
      <c r="AC52" s="1133"/>
    </row>
    <row r="53" spans="1:29" s="1134" customFormat="1" ht="11.25" customHeight="1">
      <c r="A53" s="1395"/>
      <c r="B53" s="1396"/>
      <c r="C53" s="1360" t="s">
        <v>385</v>
      </c>
      <c r="D53" s="1397"/>
      <c r="E53" s="1392"/>
      <c r="F53" s="1595">
        <v>27952</v>
      </c>
      <c r="G53" s="1595"/>
      <c r="H53" s="1596">
        <v>28828</v>
      </c>
      <c r="I53" s="1596"/>
      <c r="J53" s="1596">
        <v>197944</v>
      </c>
      <c r="K53" s="1596"/>
      <c r="L53" s="1596">
        <v>178328</v>
      </c>
      <c r="M53" s="1596"/>
      <c r="N53" s="285"/>
      <c r="O53" s="1393"/>
      <c r="P53" s="1133"/>
      <c r="Q53" s="1133"/>
      <c r="R53" s="1133"/>
      <c r="S53" s="1133"/>
      <c r="T53" s="1133"/>
      <c r="U53" s="1133"/>
      <c r="V53" s="1133"/>
      <c r="W53" s="1133"/>
      <c r="X53" s="1133"/>
      <c r="Y53" s="1133"/>
      <c r="Z53" s="1133"/>
      <c r="AA53" s="1133"/>
      <c r="AB53" s="1133"/>
      <c r="AC53" s="1133"/>
    </row>
    <row r="54" spans="1:29" s="1134" customFormat="1" ht="11.25" customHeight="1">
      <c r="A54" s="1395"/>
      <c r="B54" s="1396"/>
      <c r="C54" s="1360" t="s">
        <v>386</v>
      </c>
      <c r="D54" s="1397"/>
      <c r="E54" s="1127"/>
      <c r="F54" s="1595">
        <v>73629</v>
      </c>
      <c r="G54" s="1595"/>
      <c r="H54" s="1596">
        <v>94026</v>
      </c>
      <c r="I54" s="1596"/>
      <c r="J54" s="1596">
        <v>501601</v>
      </c>
      <c r="K54" s="1596"/>
      <c r="L54" s="1596">
        <v>452371</v>
      </c>
      <c r="M54" s="1596"/>
      <c r="N54" s="285"/>
      <c r="O54" s="1399"/>
      <c r="P54" s="1133"/>
      <c r="Q54" s="1133"/>
      <c r="R54" s="1133"/>
      <c r="S54" s="1133"/>
      <c r="T54" s="1133"/>
      <c r="U54" s="1133"/>
      <c r="V54" s="1133"/>
      <c r="W54" s="1133"/>
      <c r="X54" s="1133"/>
      <c r="Y54" s="1133"/>
      <c r="Z54" s="1133"/>
      <c r="AA54" s="1133"/>
      <c r="AB54" s="1133"/>
      <c r="AC54" s="1133"/>
    </row>
    <row r="55" spans="1:29" s="1134" customFormat="1" ht="9.75" customHeight="1">
      <c r="A55" s="1395"/>
      <c r="B55" s="1396"/>
      <c r="C55" s="228"/>
      <c r="D55" s="1598" t="s">
        <v>531</v>
      </c>
      <c r="E55" s="1598"/>
      <c r="F55" s="1599">
        <v>11840</v>
      </c>
      <c r="G55" s="1599"/>
      <c r="H55" s="1600">
        <v>13359</v>
      </c>
      <c r="I55" s="1600"/>
      <c r="J55" s="1600">
        <v>63775</v>
      </c>
      <c r="K55" s="1600"/>
      <c r="L55" s="1600">
        <v>55298</v>
      </c>
      <c r="M55" s="1600"/>
      <c r="N55" s="285"/>
      <c r="O55" s="1393"/>
      <c r="P55" s="1133"/>
      <c r="Q55" s="1133"/>
      <c r="R55" s="1133"/>
      <c r="S55" s="1133"/>
      <c r="T55" s="1133"/>
      <c r="U55" s="1133"/>
      <c r="V55" s="1133"/>
      <c r="W55" s="1133"/>
      <c r="X55" s="1133"/>
      <c r="Y55" s="1133"/>
      <c r="Z55" s="1133"/>
      <c r="AA55" s="1133"/>
      <c r="AB55" s="1133"/>
      <c r="AC55" s="1133"/>
    </row>
    <row r="56" spans="1:29" s="1134" customFormat="1" ht="9.75" customHeight="1">
      <c r="A56" s="1395"/>
      <c r="B56" s="1396"/>
      <c r="C56" s="228"/>
      <c r="D56" s="1598" t="s">
        <v>532</v>
      </c>
      <c r="E56" s="1598"/>
      <c r="F56" s="1599">
        <v>20986</v>
      </c>
      <c r="G56" s="1599"/>
      <c r="H56" s="1600">
        <v>24615</v>
      </c>
      <c r="I56" s="1600"/>
      <c r="J56" s="1600">
        <v>158114</v>
      </c>
      <c r="K56" s="1600"/>
      <c r="L56" s="1600">
        <v>142106</v>
      </c>
      <c r="M56" s="1600"/>
      <c r="N56" s="285"/>
      <c r="O56" s="1393"/>
      <c r="P56" s="1133"/>
      <c r="Q56" s="1133"/>
      <c r="R56" s="1133"/>
      <c r="S56" s="1133"/>
      <c r="T56" s="1133"/>
      <c r="U56" s="1133"/>
      <c r="V56" s="1133"/>
      <c r="W56" s="1133"/>
      <c r="X56" s="1133"/>
      <c r="Y56" s="1133"/>
      <c r="Z56" s="1133"/>
      <c r="AA56" s="1133"/>
      <c r="AB56" s="1133"/>
      <c r="AC56" s="1133"/>
    </row>
    <row r="57" spans="1:29" s="1134" customFormat="1" ht="9.75" customHeight="1">
      <c r="A57" s="1395"/>
      <c r="B57" s="1396"/>
      <c r="C57" s="228"/>
      <c r="D57" s="1598" t="s">
        <v>533</v>
      </c>
      <c r="E57" s="1598"/>
      <c r="F57" s="1599">
        <v>40803</v>
      </c>
      <c r="G57" s="1599"/>
      <c r="H57" s="1600">
        <v>56052</v>
      </c>
      <c r="I57" s="1600"/>
      <c r="J57" s="1600">
        <v>279712</v>
      </c>
      <c r="K57" s="1600"/>
      <c r="L57" s="1600">
        <v>254967</v>
      </c>
      <c r="M57" s="1600"/>
      <c r="N57" s="285"/>
      <c r="O57" s="1393"/>
      <c r="P57" s="1133"/>
      <c r="Q57" s="1133"/>
      <c r="R57" s="1133"/>
      <c r="S57" s="1133"/>
      <c r="T57" s="1133"/>
      <c r="U57" s="1133"/>
      <c r="V57" s="1133"/>
      <c r="W57" s="1133"/>
      <c r="X57" s="1133"/>
      <c r="Y57" s="1133"/>
      <c r="Z57" s="1133"/>
      <c r="AA57" s="1133"/>
      <c r="AB57" s="1133"/>
      <c r="AC57" s="1133"/>
    </row>
    <row r="58" spans="1:29" s="1134" customFormat="1" ht="11.25" customHeight="1">
      <c r="A58" s="1395"/>
      <c r="B58" s="1396"/>
      <c r="C58" s="1360" t="s">
        <v>387</v>
      </c>
      <c r="D58" s="1420"/>
      <c r="E58" s="1392"/>
      <c r="F58" s="1595">
        <v>10641</v>
      </c>
      <c r="G58" s="1595"/>
      <c r="H58" s="1596">
        <v>12579</v>
      </c>
      <c r="I58" s="1596"/>
      <c r="J58" s="1596">
        <v>124544</v>
      </c>
      <c r="K58" s="1596"/>
      <c r="L58" s="1596">
        <v>116904</v>
      </c>
      <c r="M58" s="1596"/>
      <c r="N58" s="285"/>
      <c r="O58" s="1393"/>
      <c r="P58" s="1133"/>
      <c r="Q58" s="1133"/>
      <c r="R58" s="1133"/>
      <c r="S58" s="1133"/>
      <c r="T58" s="1133"/>
      <c r="U58" s="1133"/>
      <c r="V58" s="1133"/>
      <c r="W58" s="1133"/>
      <c r="X58" s="1133"/>
      <c r="Y58" s="1133"/>
      <c r="Z58" s="1133"/>
      <c r="AA58" s="1133"/>
      <c r="AB58" s="1133"/>
      <c r="AC58" s="1133"/>
    </row>
    <row r="59" spans="1:29" s="1134" customFormat="1" ht="11.25" customHeight="1">
      <c r="A59" s="1395"/>
      <c r="B59" s="1396"/>
      <c r="C59" s="1360" t="s">
        <v>388</v>
      </c>
      <c r="D59" s="1398"/>
      <c r="E59" s="1392"/>
      <c r="F59" s="1595">
        <v>30313</v>
      </c>
      <c r="G59" s="1595"/>
      <c r="H59" s="1596">
        <v>33970</v>
      </c>
      <c r="I59" s="1596"/>
      <c r="J59" s="1596">
        <v>184439</v>
      </c>
      <c r="K59" s="1596"/>
      <c r="L59" s="1596">
        <v>166559</v>
      </c>
      <c r="M59" s="1596"/>
      <c r="N59" s="285"/>
      <c r="O59" s="1393"/>
      <c r="P59" s="1133"/>
      <c r="Q59" s="1133"/>
      <c r="R59" s="1133"/>
      <c r="S59" s="1133"/>
      <c r="T59" s="1133"/>
      <c r="U59" s="1133"/>
      <c r="V59" s="1133"/>
      <c r="W59" s="1133"/>
      <c r="X59" s="1133"/>
      <c r="Y59" s="1133"/>
      <c r="Z59" s="1133"/>
      <c r="AA59" s="1133"/>
      <c r="AB59" s="1133"/>
      <c r="AC59" s="1133"/>
    </row>
    <row r="60" spans="1:29" s="1134" customFormat="1" ht="11.25" customHeight="1">
      <c r="A60" s="1395"/>
      <c r="B60" s="1396"/>
      <c r="C60" s="1360" t="s">
        <v>534</v>
      </c>
      <c r="D60" s="1398"/>
      <c r="E60" s="1394"/>
      <c r="F60" s="1595">
        <v>4362</v>
      </c>
      <c r="G60" s="1595"/>
      <c r="H60" s="1596">
        <v>5148</v>
      </c>
      <c r="I60" s="1596"/>
      <c r="J60" s="1596">
        <v>68157</v>
      </c>
      <c r="K60" s="1596"/>
      <c r="L60" s="1596">
        <v>64630</v>
      </c>
      <c r="M60" s="1596"/>
      <c r="N60" s="285"/>
      <c r="O60" s="1393"/>
      <c r="P60" s="1133"/>
      <c r="Q60" s="1133"/>
      <c r="R60" s="1133"/>
      <c r="S60" s="1133"/>
      <c r="T60" s="1133"/>
      <c r="U60" s="1133"/>
      <c r="V60" s="1133"/>
      <c r="W60" s="1133"/>
      <c r="X60" s="1133"/>
      <c r="Y60" s="1133"/>
      <c r="Z60" s="1133"/>
      <c r="AA60" s="1133"/>
      <c r="AB60" s="1133"/>
      <c r="AC60" s="1133"/>
    </row>
    <row r="61" spans="1:29" s="1134" customFormat="1" ht="11.25" customHeight="1">
      <c r="A61" s="1395"/>
      <c r="B61" s="1396"/>
      <c r="C61" s="1360" t="s">
        <v>535</v>
      </c>
      <c r="D61" s="1397"/>
      <c r="E61" s="1392"/>
      <c r="F61" s="1595">
        <v>3582</v>
      </c>
      <c r="G61" s="1595"/>
      <c r="H61" s="1596">
        <v>10077</v>
      </c>
      <c r="I61" s="1596"/>
      <c r="J61" s="1596">
        <v>83701</v>
      </c>
      <c r="K61" s="1596"/>
      <c r="L61" s="1596">
        <v>80489</v>
      </c>
      <c r="M61" s="1596"/>
      <c r="N61" s="285"/>
      <c r="O61" s="1393"/>
      <c r="P61" s="1133"/>
      <c r="Q61" s="1133"/>
      <c r="R61" s="1133"/>
      <c r="S61" s="1133"/>
      <c r="T61" s="1133"/>
      <c r="U61" s="1133"/>
      <c r="V61" s="1133"/>
      <c r="W61" s="1133"/>
      <c r="X61" s="1133"/>
      <c r="Y61" s="1133"/>
      <c r="Z61" s="1133"/>
      <c r="AA61" s="1133"/>
      <c r="AB61" s="1133"/>
      <c r="AC61" s="1133"/>
    </row>
    <row r="62" spans="1:29" s="1134" customFormat="1" ht="10.5" customHeight="1">
      <c r="A62" s="1395"/>
      <c r="B62" s="1396"/>
      <c r="C62" s="228"/>
      <c r="D62" s="1598" t="s">
        <v>536</v>
      </c>
      <c r="E62" s="1598"/>
      <c r="F62" s="1599">
        <v>917</v>
      </c>
      <c r="G62" s="1599"/>
      <c r="H62" s="1600">
        <v>6550</v>
      </c>
      <c r="I62" s="1600"/>
      <c r="J62" s="1600">
        <v>63607</v>
      </c>
      <c r="K62" s="1600"/>
      <c r="L62" s="1600">
        <v>62241</v>
      </c>
      <c r="M62" s="1600"/>
      <c r="N62" s="285"/>
      <c r="O62" s="1393"/>
      <c r="P62" s="1133"/>
      <c r="Q62" s="1133"/>
      <c r="R62" s="1133"/>
      <c r="S62" s="1133"/>
      <c r="T62" s="1133"/>
      <c r="U62" s="1133"/>
      <c r="V62" s="1133"/>
      <c r="W62" s="1133"/>
      <c r="X62" s="1133"/>
      <c r="Y62" s="1133"/>
      <c r="Z62" s="1133"/>
      <c r="AA62" s="1133"/>
      <c r="AB62" s="1133"/>
      <c r="AC62" s="1133"/>
    </row>
    <row r="63" spans="1:29" s="1134" customFormat="1" ht="10.5" customHeight="1">
      <c r="A63" s="1395"/>
      <c r="B63" s="1396"/>
      <c r="C63" s="228"/>
      <c r="D63" s="1598" t="s">
        <v>537</v>
      </c>
      <c r="E63" s="1598"/>
      <c r="F63" s="1599">
        <v>151</v>
      </c>
      <c r="G63" s="1599"/>
      <c r="H63" s="1600">
        <v>657</v>
      </c>
      <c r="I63" s="1600"/>
      <c r="J63" s="1600">
        <v>10726</v>
      </c>
      <c r="K63" s="1600"/>
      <c r="L63" s="1600">
        <v>10658</v>
      </c>
      <c r="M63" s="1600"/>
      <c r="N63" s="285"/>
      <c r="O63" s="1393"/>
      <c r="P63" s="1133"/>
      <c r="Q63" s="1392"/>
      <c r="R63" s="1133"/>
      <c r="S63" s="1133"/>
      <c r="T63" s="1133"/>
      <c r="U63" s="1133"/>
      <c r="V63" s="1133"/>
      <c r="W63" s="1133"/>
      <c r="X63" s="1133"/>
      <c r="Y63" s="1133"/>
      <c r="Z63" s="1133"/>
      <c r="AA63" s="1133"/>
      <c r="AB63" s="1133"/>
      <c r="AC63" s="1133"/>
    </row>
    <row r="64" spans="1:29" s="1134" customFormat="1" ht="10.5" customHeight="1">
      <c r="A64" s="1395"/>
      <c r="B64" s="1396"/>
      <c r="C64" s="228"/>
      <c r="D64" s="1598" t="s">
        <v>538</v>
      </c>
      <c r="E64" s="1598"/>
      <c r="F64" s="1599">
        <v>2514</v>
      </c>
      <c r="G64" s="1599"/>
      <c r="H64" s="1600">
        <v>2870</v>
      </c>
      <c r="I64" s="1600"/>
      <c r="J64" s="1600">
        <v>9368</v>
      </c>
      <c r="K64" s="1600"/>
      <c r="L64" s="1600">
        <v>7590</v>
      </c>
      <c r="M64" s="1600"/>
      <c r="N64" s="285"/>
      <c r="O64" s="1393"/>
      <c r="P64" s="1133"/>
      <c r="Q64" s="1133"/>
      <c r="R64" s="1133"/>
      <c r="S64" s="1133"/>
      <c r="T64" s="1133"/>
      <c r="U64" s="1133"/>
      <c r="V64" s="1133"/>
      <c r="W64" s="1133"/>
      <c r="X64" s="1133"/>
      <c r="Y64" s="1133"/>
      <c r="Z64" s="1133"/>
      <c r="AA64" s="1133"/>
      <c r="AB64" s="1133"/>
      <c r="AC64" s="1133"/>
    </row>
    <row r="65" spans="1:29" s="1134" customFormat="1" ht="11.25" customHeight="1">
      <c r="A65" s="1395"/>
      <c r="B65" s="1396"/>
      <c r="C65" s="1360" t="s">
        <v>539</v>
      </c>
      <c r="D65" s="1129"/>
      <c r="E65" s="1392"/>
      <c r="F65" s="1595">
        <v>6033</v>
      </c>
      <c r="G65" s="1595"/>
      <c r="H65" s="1596">
        <v>6341</v>
      </c>
      <c r="I65" s="1596"/>
      <c r="J65" s="1596">
        <v>18455</v>
      </c>
      <c r="K65" s="1596"/>
      <c r="L65" s="1596">
        <v>15074</v>
      </c>
      <c r="M65" s="1596"/>
      <c r="N65" s="1128"/>
      <c r="O65" s="1393"/>
      <c r="P65" s="1133"/>
      <c r="Q65" s="1133"/>
      <c r="R65" s="1133"/>
      <c r="S65" s="1133"/>
      <c r="T65" s="1133"/>
      <c r="U65" s="1133"/>
      <c r="V65" s="1133"/>
      <c r="W65" s="1133"/>
      <c r="X65" s="1133"/>
      <c r="Y65" s="1133"/>
      <c r="Z65" s="1133"/>
      <c r="AA65" s="1133"/>
      <c r="AB65" s="1133"/>
      <c r="AC65" s="1133"/>
    </row>
    <row r="66" spans="1:29" s="1134" customFormat="1" ht="11.25" customHeight="1">
      <c r="A66" s="1395"/>
      <c r="B66" s="1396"/>
      <c r="C66" s="1360" t="s">
        <v>540</v>
      </c>
      <c r="D66" s="1129"/>
      <c r="E66" s="1392"/>
      <c r="F66" s="1595">
        <v>20799</v>
      </c>
      <c r="G66" s="1595"/>
      <c r="H66" s="1596">
        <v>21901</v>
      </c>
      <c r="I66" s="1596"/>
      <c r="J66" s="1596">
        <v>111886</v>
      </c>
      <c r="K66" s="1596"/>
      <c r="L66" s="1596">
        <v>97511</v>
      </c>
      <c r="M66" s="1596"/>
      <c r="N66" s="1130"/>
      <c r="O66" s="1393"/>
      <c r="P66" s="1133"/>
      <c r="Q66" s="1133"/>
      <c r="R66" s="1133"/>
      <c r="S66" s="1133"/>
      <c r="T66" s="1133"/>
      <c r="U66" s="1133"/>
      <c r="V66" s="1133"/>
      <c r="W66" s="1133"/>
      <c r="X66" s="1133"/>
      <c r="Y66" s="1133"/>
      <c r="Z66" s="1133"/>
      <c r="AA66" s="1133"/>
      <c r="AB66" s="1133"/>
      <c r="AC66" s="1133"/>
    </row>
    <row r="67" spans="1:29" s="1134" customFormat="1" ht="11.25" customHeight="1">
      <c r="A67" s="1395"/>
      <c r="B67" s="1396"/>
      <c r="C67" s="1360" t="s">
        <v>541</v>
      </c>
      <c r="D67" s="1129"/>
      <c r="E67" s="1394"/>
      <c r="F67" s="1595">
        <v>7258</v>
      </c>
      <c r="G67" s="1595"/>
      <c r="H67" s="1596">
        <v>8739</v>
      </c>
      <c r="I67" s="1596"/>
      <c r="J67" s="1596">
        <v>230370</v>
      </c>
      <c r="K67" s="1596"/>
      <c r="L67" s="1596">
        <v>225603</v>
      </c>
      <c r="M67" s="1596"/>
      <c r="N67" s="285"/>
      <c r="O67" s="1393"/>
      <c r="P67" s="1133"/>
      <c r="Q67" s="1133"/>
      <c r="R67" s="1133"/>
      <c r="S67" s="1133"/>
      <c r="T67" s="1133"/>
      <c r="U67" s="1133"/>
      <c r="V67" s="1133"/>
      <c r="W67" s="1133"/>
      <c r="X67" s="1133"/>
      <c r="Y67" s="1133"/>
      <c r="Z67" s="1133"/>
      <c r="AA67" s="1133"/>
      <c r="AB67" s="1133"/>
      <c r="AC67" s="1133"/>
    </row>
    <row r="68" spans="1:29" s="1134" customFormat="1" ht="11.25" customHeight="1">
      <c r="A68" s="1395"/>
      <c r="B68" s="1396"/>
      <c r="C68" s="1360" t="s">
        <v>542</v>
      </c>
      <c r="D68" s="1129"/>
      <c r="E68" s="1392"/>
      <c r="F68" s="1595">
        <v>586</v>
      </c>
      <c r="G68" s="1595"/>
      <c r="H68" s="1596">
        <v>683</v>
      </c>
      <c r="I68" s="1596"/>
      <c r="J68" s="1596">
        <v>10265</v>
      </c>
      <c r="K68" s="1596"/>
      <c r="L68" s="1596">
        <v>10222</v>
      </c>
      <c r="M68" s="1596"/>
      <c r="N68" s="285"/>
      <c r="O68" s="1393"/>
      <c r="P68" s="1133"/>
      <c r="Q68" s="1133"/>
      <c r="R68" s="1133"/>
      <c r="S68" s="1133"/>
      <c r="T68" s="1133"/>
      <c r="U68" s="1133"/>
      <c r="V68" s="1133"/>
      <c r="W68" s="1133"/>
      <c r="X68" s="1133"/>
      <c r="Y68" s="1133"/>
      <c r="Z68" s="1133"/>
      <c r="AA68" s="1133"/>
      <c r="AB68" s="1133"/>
      <c r="AC68" s="1133"/>
    </row>
    <row r="69" spans="1:29" s="1407" customFormat="1" ht="11.25" customHeight="1">
      <c r="A69" s="575"/>
      <c r="B69" s="1400"/>
      <c r="C69" s="1401" t="s">
        <v>391</v>
      </c>
      <c r="D69" s="1402"/>
      <c r="E69" s="1403"/>
      <c r="F69" s="1595">
        <v>3602</v>
      </c>
      <c r="G69" s="1595"/>
      <c r="H69" s="1596">
        <v>4337</v>
      </c>
      <c r="I69" s="1596"/>
      <c r="J69" s="1596">
        <v>53165</v>
      </c>
      <c r="K69" s="1596"/>
      <c r="L69" s="1596">
        <v>50566</v>
      </c>
      <c r="M69" s="1596"/>
      <c r="N69" s="285"/>
      <c r="O69" s="1405"/>
      <c r="P69" s="1406"/>
      <c r="Q69" s="1406"/>
      <c r="R69" s="1406"/>
      <c r="S69" s="1406"/>
    </row>
    <row r="70" spans="1:29" ht="11.25" customHeight="1">
      <c r="A70" s="1342"/>
      <c r="B70" s="1408"/>
      <c r="C70" s="1401" t="s">
        <v>543</v>
      </c>
      <c r="D70" s="1402"/>
      <c r="E70" s="1409"/>
      <c r="F70" s="1595">
        <v>14586</v>
      </c>
      <c r="G70" s="1595"/>
      <c r="H70" s="1596">
        <v>18120</v>
      </c>
      <c r="I70" s="1596"/>
      <c r="J70" s="1596">
        <v>222574</v>
      </c>
      <c r="K70" s="1596"/>
      <c r="L70" s="1596">
        <v>215109</v>
      </c>
      <c r="M70" s="1596"/>
      <c r="N70" s="285"/>
      <c r="O70" s="1393"/>
    </row>
    <row r="71" spans="1:29" ht="11.25" customHeight="1">
      <c r="A71" s="1342"/>
      <c r="B71" s="1342"/>
      <c r="C71" s="1401" t="s">
        <v>544</v>
      </c>
      <c r="D71" s="1402"/>
      <c r="E71" s="1342"/>
      <c r="F71" s="1595">
        <v>2849</v>
      </c>
      <c r="G71" s="1595"/>
      <c r="H71" s="1596">
        <v>3274</v>
      </c>
      <c r="I71" s="1596"/>
      <c r="J71" s="1596">
        <v>21362</v>
      </c>
      <c r="K71" s="1596"/>
      <c r="L71" s="1596">
        <v>19836</v>
      </c>
      <c r="M71" s="1596"/>
      <c r="N71" s="285"/>
      <c r="O71" s="1393"/>
    </row>
    <row r="72" spans="1:29" ht="11.25" customHeight="1">
      <c r="A72" s="1342"/>
      <c r="B72" s="1342"/>
      <c r="C72" s="1401" t="s">
        <v>545</v>
      </c>
      <c r="D72" s="1402"/>
      <c r="E72" s="1342"/>
      <c r="F72" s="1595">
        <v>13201</v>
      </c>
      <c r="G72" s="1595"/>
      <c r="H72" s="1596">
        <v>15353</v>
      </c>
      <c r="I72" s="1596"/>
      <c r="J72" s="1596">
        <v>67041</v>
      </c>
      <c r="K72" s="1596"/>
      <c r="L72" s="1596">
        <v>61973</v>
      </c>
      <c r="M72" s="1596"/>
      <c r="N72" s="285"/>
      <c r="O72" s="1342"/>
    </row>
    <row r="73" spans="1:29" ht="11.25" customHeight="1">
      <c r="A73" s="1342"/>
      <c r="B73" s="1342"/>
      <c r="C73" s="1401" t="s">
        <v>546</v>
      </c>
      <c r="D73" s="1402"/>
      <c r="E73" s="1342"/>
      <c r="F73" s="1595">
        <v>11</v>
      </c>
      <c r="G73" s="1595"/>
      <c r="H73" s="1596">
        <v>12</v>
      </c>
      <c r="I73" s="1596"/>
      <c r="J73" s="1596">
        <v>83</v>
      </c>
      <c r="K73" s="1596"/>
      <c r="L73" s="1596">
        <v>81</v>
      </c>
      <c r="M73" s="1596"/>
      <c r="N73" s="285"/>
      <c r="O73" s="1342"/>
    </row>
    <row r="74" spans="1:29" ht="13.5" customHeight="1">
      <c r="A74" s="1342"/>
      <c r="B74" s="1342"/>
      <c r="C74" s="1135" t="s">
        <v>447</v>
      </c>
      <c r="D74" s="1410"/>
      <c r="E74" s="1411"/>
      <c r="F74" s="1412"/>
      <c r="G74" s="1413"/>
      <c r="H74" s="1414"/>
      <c r="I74" s="1415"/>
      <c r="J74" s="1414"/>
      <c r="K74" s="1415"/>
      <c r="L74" s="1596"/>
      <c r="M74" s="1596"/>
      <c r="N74" s="1136"/>
      <c r="O74" s="1342"/>
    </row>
    <row r="75" spans="1:29" ht="10.5" customHeight="1">
      <c r="A75" s="1342"/>
      <c r="B75" s="1342"/>
      <c r="C75" s="1416" t="s">
        <v>547</v>
      </c>
      <c r="D75" s="1410"/>
      <c r="E75" s="1411"/>
      <c r="F75" s="1404"/>
      <c r="G75" s="1413"/>
      <c r="H75" s="1415"/>
      <c r="I75" s="1415"/>
      <c r="J75" s="1415"/>
      <c r="K75" s="1415"/>
      <c r="L75" s="1597"/>
      <c r="M75" s="1597"/>
      <c r="N75" s="1136"/>
      <c r="O75" s="1342"/>
    </row>
    <row r="76" spans="1:29" ht="10.5" customHeight="1">
      <c r="A76" s="1342"/>
      <c r="B76" s="1342"/>
      <c r="C76" s="1417" t="s">
        <v>548</v>
      </c>
      <c r="D76" s="1410"/>
      <c r="E76" s="1411"/>
      <c r="F76" s="1404"/>
      <c r="G76" s="1413"/>
      <c r="H76" s="1415"/>
      <c r="I76" s="1415"/>
      <c r="J76" s="1415"/>
      <c r="K76" s="1415"/>
      <c r="L76" s="1419"/>
      <c r="M76" s="1419"/>
      <c r="N76" s="1136"/>
      <c r="O76" s="1342"/>
    </row>
    <row r="77" spans="1:29" ht="13.5" customHeight="1">
      <c r="A77" s="1342"/>
      <c r="B77" s="1342"/>
      <c r="D77" s="1410"/>
      <c r="E77" s="1411"/>
      <c r="F77" s="1404"/>
      <c r="G77" s="1413"/>
      <c r="H77" s="1415"/>
      <c r="I77" s="1415"/>
      <c r="J77" s="1415"/>
      <c r="K77" s="1415"/>
      <c r="L77" s="1594">
        <v>42005</v>
      </c>
      <c r="M77" s="1594"/>
      <c r="N77" s="463">
        <v>13</v>
      </c>
      <c r="O77" s="1342"/>
    </row>
    <row r="78" spans="1:29">
      <c r="C78" s="1418"/>
    </row>
    <row r="83" ht="4.5" customHeight="1"/>
  </sheetData>
  <mergeCells count="243">
    <mergeCell ref="B1:E1"/>
    <mergeCell ref="C21:E21"/>
    <mergeCell ref="F21:G21"/>
    <mergeCell ref="H21:I21"/>
    <mergeCell ref="J21:K21"/>
    <mergeCell ref="L21:M21"/>
    <mergeCell ref="F25:G25"/>
    <mergeCell ref="H25:I25"/>
    <mergeCell ref="J25:K25"/>
    <mergeCell ref="L25:M25"/>
    <mergeCell ref="F26:G26"/>
    <mergeCell ref="H26:I26"/>
    <mergeCell ref="J26:K26"/>
    <mergeCell ref="L26:M26"/>
    <mergeCell ref="F23:G23"/>
    <mergeCell ref="H23:I23"/>
    <mergeCell ref="J23:K23"/>
    <mergeCell ref="L23:M23"/>
    <mergeCell ref="F24:G24"/>
    <mergeCell ref="H24:I24"/>
    <mergeCell ref="J24:K24"/>
    <mergeCell ref="L24:M24"/>
    <mergeCell ref="D27:E27"/>
    <mergeCell ref="F27:G27"/>
    <mergeCell ref="H27:I27"/>
    <mergeCell ref="J27:K27"/>
    <mergeCell ref="L27:M27"/>
    <mergeCell ref="D28:E28"/>
    <mergeCell ref="F28:G28"/>
    <mergeCell ref="H28:I28"/>
    <mergeCell ref="J28:K28"/>
    <mergeCell ref="L28:M28"/>
    <mergeCell ref="D29:E29"/>
    <mergeCell ref="F29:G29"/>
    <mergeCell ref="H29:I29"/>
    <mergeCell ref="J29:K29"/>
    <mergeCell ref="L29:M29"/>
    <mergeCell ref="D30:E30"/>
    <mergeCell ref="F30:G30"/>
    <mergeCell ref="H30:I30"/>
    <mergeCell ref="J30:K30"/>
    <mergeCell ref="L30:M30"/>
    <mergeCell ref="D31:E31"/>
    <mergeCell ref="F31:G31"/>
    <mergeCell ref="H31:I31"/>
    <mergeCell ref="J31:K31"/>
    <mergeCell ref="L31:M31"/>
    <mergeCell ref="D32:E32"/>
    <mergeCell ref="F32:G32"/>
    <mergeCell ref="H32:I32"/>
    <mergeCell ref="J32:K32"/>
    <mergeCell ref="L32:M32"/>
    <mergeCell ref="D33:E33"/>
    <mergeCell ref="F33:G33"/>
    <mergeCell ref="H33:I33"/>
    <mergeCell ref="J33:K33"/>
    <mergeCell ref="L33:M33"/>
    <mergeCell ref="D34:E34"/>
    <mergeCell ref="F34:G34"/>
    <mergeCell ref="H34:I34"/>
    <mergeCell ref="J34:K34"/>
    <mergeCell ref="L34:M34"/>
    <mergeCell ref="D35:E35"/>
    <mergeCell ref="F35:G35"/>
    <mergeCell ref="H35:I35"/>
    <mergeCell ref="J35:K35"/>
    <mergeCell ref="L35:M35"/>
    <mergeCell ref="D36:E36"/>
    <mergeCell ref="F36:G36"/>
    <mergeCell ref="H36:I36"/>
    <mergeCell ref="J36:K36"/>
    <mergeCell ref="L36:M36"/>
    <mergeCell ref="D37:E37"/>
    <mergeCell ref="F37:G37"/>
    <mergeCell ref="H37:I37"/>
    <mergeCell ref="J37:K37"/>
    <mergeCell ref="L37:M37"/>
    <mergeCell ref="D38:E38"/>
    <mergeCell ref="F38:G38"/>
    <mergeCell ref="H38:I38"/>
    <mergeCell ref="J38:K38"/>
    <mergeCell ref="L38:M38"/>
    <mergeCell ref="D39:E39"/>
    <mergeCell ref="F39:G39"/>
    <mergeCell ref="H39:I39"/>
    <mergeCell ref="J39:K39"/>
    <mergeCell ref="L39:M39"/>
    <mergeCell ref="D40:E40"/>
    <mergeCell ref="F40:G40"/>
    <mergeCell ref="H40:I40"/>
    <mergeCell ref="J40:K40"/>
    <mergeCell ref="L40:M40"/>
    <mergeCell ref="D41:E41"/>
    <mergeCell ref="F41:G41"/>
    <mergeCell ref="H41:I41"/>
    <mergeCell ref="J41:K41"/>
    <mergeCell ref="L41:M41"/>
    <mergeCell ref="D42:E42"/>
    <mergeCell ref="F42:G42"/>
    <mergeCell ref="H42:I42"/>
    <mergeCell ref="J42:K42"/>
    <mergeCell ref="L42:M42"/>
    <mergeCell ref="D43:E43"/>
    <mergeCell ref="F43:G43"/>
    <mergeCell ref="H43:I43"/>
    <mergeCell ref="J43:K43"/>
    <mergeCell ref="L43:M43"/>
    <mergeCell ref="D44:E44"/>
    <mergeCell ref="F44:G44"/>
    <mergeCell ref="H44:I44"/>
    <mergeCell ref="J44:K44"/>
    <mergeCell ref="L44:M44"/>
    <mergeCell ref="D45:E45"/>
    <mergeCell ref="F45:G45"/>
    <mergeCell ref="H45:I45"/>
    <mergeCell ref="J45:K45"/>
    <mergeCell ref="L45:M45"/>
    <mergeCell ref="D46:E46"/>
    <mergeCell ref="F46:G46"/>
    <mergeCell ref="H46:I46"/>
    <mergeCell ref="J46:K46"/>
    <mergeCell ref="L46:M46"/>
    <mergeCell ref="D47:E47"/>
    <mergeCell ref="F47:G47"/>
    <mergeCell ref="H47:I47"/>
    <mergeCell ref="J47:K47"/>
    <mergeCell ref="L47:M47"/>
    <mergeCell ref="D48:E48"/>
    <mergeCell ref="F48:G48"/>
    <mergeCell ref="H48:I48"/>
    <mergeCell ref="J48:K48"/>
    <mergeCell ref="L48:M48"/>
    <mergeCell ref="D49:E49"/>
    <mergeCell ref="F49:G49"/>
    <mergeCell ref="H49:I49"/>
    <mergeCell ref="J49:K49"/>
    <mergeCell ref="L49:M49"/>
    <mergeCell ref="D50:E50"/>
    <mergeCell ref="F50:G50"/>
    <mergeCell ref="H50:I50"/>
    <mergeCell ref="J50:K50"/>
    <mergeCell ref="L50:M50"/>
    <mergeCell ref="F53:G53"/>
    <mergeCell ref="H53:I53"/>
    <mergeCell ref="J53:K53"/>
    <mergeCell ref="L53:M53"/>
    <mergeCell ref="F54:G54"/>
    <mergeCell ref="H54:I54"/>
    <mergeCell ref="J54:K54"/>
    <mergeCell ref="L54:M54"/>
    <mergeCell ref="F51:G51"/>
    <mergeCell ref="H51:I51"/>
    <mergeCell ref="J51:K51"/>
    <mergeCell ref="L51:M51"/>
    <mergeCell ref="F52:G52"/>
    <mergeCell ref="H52:I52"/>
    <mergeCell ref="J52:K52"/>
    <mergeCell ref="L52:M52"/>
    <mergeCell ref="D55:E55"/>
    <mergeCell ref="F55:G55"/>
    <mergeCell ref="H55:I55"/>
    <mergeCell ref="J55:K55"/>
    <mergeCell ref="L55:M55"/>
    <mergeCell ref="D56:E56"/>
    <mergeCell ref="F56:G56"/>
    <mergeCell ref="H56:I56"/>
    <mergeCell ref="J56:K56"/>
    <mergeCell ref="L56:M56"/>
    <mergeCell ref="F59:G59"/>
    <mergeCell ref="H59:I59"/>
    <mergeCell ref="J59:K59"/>
    <mergeCell ref="L59:M59"/>
    <mergeCell ref="F60:G60"/>
    <mergeCell ref="H60:I60"/>
    <mergeCell ref="J60:K60"/>
    <mergeCell ref="L60:M60"/>
    <mergeCell ref="D57:E57"/>
    <mergeCell ref="F57:G57"/>
    <mergeCell ref="H57:I57"/>
    <mergeCell ref="J57:K57"/>
    <mergeCell ref="L57:M57"/>
    <mergeCell ref="F58:G58"/>
    <mergeCell ref="H58:I58"/>
    <mergeCell ref="J58:K58"/>
    <mergeCell ref="L58:M58"/>
    <mergeCell ref="F61:G61"/>
    <mergeCell ref="H61:I61"/>
    <mergeCell ref="J61:K61"/>
    <mergeCell ref="L61:M61"/>
    <mergeCell ref="D62:E62"/>
    <mergeCell ref="F62:G62"/>
    <mergeCell ref="H62:I62"/>
    <mergeCell ref="J62:K62"/>
    <mergeCell ref="L62:M62"/>
    <mergeCell ref="F65:G65"/>
    <mergeCell ref="H65:I65"/>
    <mergeCell ref="J65:K65"/>
    <mergeCell ref="L65:M65"/>
    <mergeCell ref="F66:G66"/>
    <mergeCell ref="H66:I66"/>
    <mergeCell ref="J66:K66"/>
    <mergeCell ref="L66:M66"/>
    <mergeCell ref="D63:E63"/>
    <mergeCell ref="F63:G63"/>
    <mergeCell ref="H63:I63"/>
    <mergeCell ref="J63:K63"/>
    <mergeCell ref="L63:M63"/>
    <mergeCell ref="D64:E64"/>
    <mergeCell ref="F64:G64"/>
    <mergeCell ref="H64:I64"/>
    <mergeCell ref="J64:K64"/>
    <mergeCell ref="L64:M64"/>
    <mergeCell ref="F69:G69"/>
    <mergeCell ref="H69:I69"/>
    <mergeCell ref="J69:K69"/>
    <mergeCell ref="L69:M69"/>
    <mergeCell ref="F70:G70"/>
    <mergeCell ref="H70:I70"/>
    <mergeCell ref="J70:K70"/>
    <mergeCell ref="L70:M70"/>
    <mergeCell ref="F67:G67"/>
    <mergeCell ref="H67:I67"/>
    <mergeCell ref="J67:K67"/>
    <mergeCell ref="L67:M67"/>
    <mergeCell ref="F68:G68"/>
    <mergeCell ref="H68:I68"/>
    <mergeCell ref="J68:K68"/>
    <mergeCell ref="L68:M68"/>
    <mergeCell ref="L77:M77"/>
    <mergeCell ref="F73:G73"/>
    <mergeCell ref="H73:I73"/>
    <mergeCell ref="J73:K73"/>
    <mergeCell ref="L73:M73"/>
    <mergeCell ref="L74:M74"/>
    <mergeCell ref="L75:M75"/>
    <mergeCell ref="F71:G71"/>
    <mergeCell ref="H71:I71"/>
    <mergeCell ref="J71:K71"/>
    <mergeCell ref="L71:M71"/>
    <mergeCell ref="F72:G72"/>
    <mergeCell ref="H72:I72"/>
    <mergeCell ref="J72:K72"/>
    <mergeCell ref="L72:M72"/>
  </mergeCells>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sheetPr codeName="Folha12">
    <tabColor theme="7"/>
  </sheetPr>
  <dimension ref="A1:T74"/>
  <sheetViews>
    <sheetView zoomScaleNormal="100" workbookViewId="0"/>
  </sheetViews>
  <sheetFormatPr defaultRowHeight="12.75"/>
  <cols>
    <col min="1" max="1" width="1" style="166" customWidth="1"/>
    <col min="2" max="2" width="2.5703125" style="166" customWidth="1"/>
    <col min="3" max="3" width="1" style="166" customWidth="1"/>
    <col min="4" max="4" width="20.85546875" style="166" customWidth="1"/>
    <col min="5" max="5" width="0.5703125" style="166" customWidth="1"/>
    <col min="6" max="6" width="8.42578125" style="166" customWidth="1"/>
    <col min="7" max="7" width="0.42578125" style="166" customWidth="1"/>
    <col min="8" max="8" width="9.28515625" style="166" customWidth="1"/>
    <col min="9" max="9" width="9.7109375" style="166" customWidth="1"/>
    <col min="10" max="10" width="9.42578125" style="166" customWidth="1"/>
    <col min="11" max="13" width="9.28515625" style="166" customWidth="1"/>
    <col min="14" max="14" width="8.85546875" style="166" customWidth="1"/>
    <col min="15" max="15" width="2.5703125" style="166" customWidth="1"/>
    <col min="16" max="16" width="1" style="166" customWidth="1"/>
    <col min="17" max="17" width="3.7109375" style="166" customWidth="1"/>
    <col min="18" max="16384" width="9.140625" style="166"/>
  </cols>
  <sheetData>
    <row r="1" spans="1:20" ht="13.5" customHeight="1">
      <c r="A1" s="165"/>
      <c r="B1" s="286"/>
      <c r="C1" s="286"/>
      <c r="D1" s="286"/>
      <c r="E1" s="275"/>
      <c r="F1" s="275"/>
      <c r="G1" s="275"/>
      <c r="H1" s="275"/>
      <c r="I1" s="275"/>
      <c r="J1" s="275"/>
      <c r="K1" s="275"/>
      <c r="L1" s="1620" t="s">
        <v>343</v>
      </c>
      <c r="M1" s="1620"/>
      <c r="N1" s="1620"/>
      <c r="O1" s="1620"/>
      <c r="P1" s="165"/>
      <c r="R1" s="241"/>
    </row>
    <row r="2" spans="1:20" ht="6" customHeight="1">
      <c r="A2" s="165"/>
      <c r="B2" s="287"/>
      <c r="C2" s="460"/>
      <c r="D2" s="460"/>
      <c r="E2" s="274"/>
      <c r="F2" s="274"/>
      <c r="G2" s="274"/>
      <c r="H2" s="274"/>
      <c r="I2" s="274"/>
      <c r="J2" s="274"/>
      <c r="K2" s="274"/>
      <c r="L2" s="274"/>
      <c r="M2" s="274"/>
      <c r="N2" s="167"/>
      <c r="O2" s="167"/>
      <c r="P2" s="165"/>
      <c r="R2" s="241"/>
    </row>
    <row r="3" spans="1:20" ht="13.5" customHeight="1" thickBot="1">
      <c r="A3" s="165"/>
      <c r="B3" s="288"/>
      <c r="C3" s="168"/>
      <c r="D3" s="168"/>
      <c r="E3" s="168"/>
      <c r="F3" s="167"/>
      <c r="G3" s="167"/>
      <c r="H3" s="167"/>
      <c r="I3" s="167"/>
      <c r="J3" s="167"/>
      <c r="K3" s="167"/>
      <c r="L3" s="640"/>
      <c r="M3" s="640"/>
      <c r="N3" s="640" t="s">
        <v>70</v>
      </c>
      <c r="O3" s="640"/>
      <c r="P3" s="640"/>
      <c r="R3" s="241"/>
    </row>
    <row r="4" spans="1:20" ht="15" customHeight="1" thickBot="1">
      <c r="A4" s="165"/>
      <c r="B4" s="288"/>
      <c r="C4" s="305" t="s">
        <v>317</v>
      </c>
      <c r="D4" s="309"/>
      <c r="E4" s="309"/>
      <c r="F4" s="309"/>
      <c r="G4" s="309"/>
      <c r="H4" s="309"/>
      <c r="I4" s="309"/>
      <c r="J4" s="309"/>
      <c r="K4" s="309"/>
      <c r="L4" s="309"/>
      <c r="M4" s="309"/>
      <c r="N4" s="310"/>
      <c r="O4" s="640"/>
      <c r="P4" s="640"/>
      <c r="R4" s="241"/>
    </row>
    <row r="5" spans="1:20" ht="7.5" customHeight="1">
      <c r="A5" s="165"/>
      <c r="B5" s="288"/>
      <c r="C5" s="1621" t="s">
        <v>85</v>
      </c>
      <c r="D5" s="1621"/>
      <c r="E5" s="167"/>
      <c r="F5" s="16"/>
      <c r="G5" s="167"/>
      <c r="H5" s="167"/>
      <c r="I5" s="167"/>
      <c r="J5" s="167"/>
      <c r="K5" s="167"/>
      <c r="L5" s="640"/>
      <c r="M5" s="640"/>
      <c r="N5" s="640"/>
      <c r="O5" s="640"/>
      <c r="P5" s="640"/>
      <c r="R5" s="241"/>
    </row>
    <row r="6" spans="1:20" ht="13.5" customHeight="1">
      <c r="A6" s="165"/>
      <c r="B6" s="288"/>
      <c r="C6" s="1622"/>
      <c r="D6" s="1622"/>
      <c r="E6" s="110">
        <v>1999</v>
      </c>
      <c r="F6" s="110"/>
      <c r="G6" s="167"/>
      <c r="H6" s="111">
        <v>2008</v>
      </c>
      <c r="I6" s="111">
        <v>2009</v>
      </c>
      <c r="J6" s="111">
        <v>2010</v>
      </c>
      <c r="K6" s="111">
        <v>2011</v>
      </c>
      <c r="L6" s="111">
        <v>2012</v>
      </c>
      <c r="M6" s="111">
        <v>2013</v>
      </c>
      <c r="N6" s="111">
        <v>2014</v>
      </c>
      <c r="O6" s="640"/>
      <c r="P6" s="640"/>
      <c r="R6" s="241"/>
    </row>
    <row r="7" spans="1:20" ht="2.25" customHeight="1">
      <c r="A7" s="165"/>
      <c r="B7" s="288"/>
      <c r="C7" s="112"/>
      <c r="D7" s="112"/>
      <c r="E7" s="16"/>
      <c r="F7" s="16"/>
      <c r="G7" s="167"/>
      <c r="H7" s="16"/>
      <c r="I7" s="16"/>
      <c r="J7" s="16"/>
      <c r="K7" s="16"/>
      <c r="L7" s="16"/>
      <c r="M7" s="16"/>
      <c r="N7" s="16"/>
      <c r="O7" s="640"/>
      <c r="P7" s="640"/>
      <c r="R7" s="241"/>
    </row>
    <row r="8" spans="1:20" ht="18.75" customHeight="1">
      <c r="A8" s="165"/>
      <c r="B8" s="288"/>
      <c r="C8" s="1623" t="s">
        <v>316</v>
      </c>
      <c r="D8" s="1623"/>
      <c r="E8" s="1623"/>
      <c r="F8" s="1623"/>
      <c r="G8" s="273"/>
      <c r="H8" s="1626">
        <v>426</v>
      </c>
      <c r="I8" s="1626">
        <v>450</v>
      </c>
      <c r="J8" s="1626">
        <v>475</v>
      </c>
      <c r="K8" s="1626">
        <v>485</v>
      </c>
      <c r="L8" s="1626">
        <v>485</v>
      </c>
      <c r="M8" s="1626">
        <v>485</v>
      </c>
      <c r="N8" s="1626">
        <v>505</v>
      </c>
      <c r="O8" s="245"/>
      <c r="P8" s="245"/>
      <c r="R8" s="246"/>
      <c r="S8" s="246"/>
      <c r="T8" s="246"/>
    </row>
    <row r="9" spans="1:20" ht="4.5" customHeight="1">
      <c r="A9" s="165"/>
      <c r="B9" s="288"/>
      <c r="C9" s="1623"/>
      <c r="D9" s="1623"/>
      <c r="E9" s="1623"/>
      <c r="F9" s="1623"/>
      <c r="G9" s="273"/>
      <c r="H9" s="1626"/>
      <c r="I9" s="1626"/>
      <c r="J9" s="1626"/>
      <c r="K9" s="1626"/>
      <c r="L9" s="1626"/>
      <c r="M9" s="1626"/>
      <c r="N9" s="1626"/>
      <c r="O9" s="245"/>
      <c r="P9" s="245"/>
      <c r="R9" s="241"/>
    </row>
    <row r="10" spans="1:20" s="171" customFormat="1" ht="10.5" customHeight="1">
      <c r="A10" s="169"/>
      <c r="B10" s="289"/>
      <c r="C10" s="1623"/>
      <c r="D10" s="1623"/>
      <c r="E10" s="1623"/>
      <c r="F10" s="1623"/>
      <c r="G10" s="308"/>
      <c r="H10" s="1626"/>
      <c r="I10" s="1626"/>
      <c r="J10" s="1626"/>
      <c r="K10" s="1626"/>
      <c r="L10" s="1626"/>
      <c r="M10" s="1626"/>
      <c r="N10" s="1626"/>
      <c r="O10" s="245"/>
      <c r="P10" s="245"/>
      <c r="R10" s="239"/>
    </row>
    <row r="11" spans="1:20" ht="31.5" customHeight="1">
      <c r="A11" s="165"/>
      <c r="B11" s="290"/>
      <c r="C11" s="244" t="s">
        <v>301</v>
      </c>
      <c r="D11" s="244"/>
      <c r="E11" s="240"/>
      <c r="F11" s="240"/>
      <c r="G11" s="243"/>
      <c r="H11" s="242" t="s">
        <v>300</v>
      </c>
      <c r="I11" s="242" t="s">
        <v>299</v>
      </c>
      <c r="J11" s="242" t="s">
        <v>298</v>
      </c>
      <c r="K11" s="242" t="s">
        <v>297</v>
      </c>
      <c r="L11" s="634" t="s">
        <v>362</v>
      </c>
      <c r="M11" s="634" t="s">
        <v>362</v>
      </c>
      <c r="N11" s="242" t="s">
        <v>452</v>
      </c>
      <c r="O11" s="242"/>
      <c r="P11" s="242"/>
      <c r="R11" s="241"/>
    </row>
    <row r="12" spans="1:20" s="171" customFormat="1" ht="18" customHeight="1">
      <c r="A12" s="169"/>
      <c r="B12" s="289"/>
      <c r="C12" s="172" t="s">
        <v>296</v>
      </c>
      <c r="D12" s="172"/>
      <c r="E12" s="240"/>
      <c r="F12" s="240"/>
      <c r="G12" s="170"/>
      <c r="H12" s="240" t="s">
        <v>295</v>
      </c>
      <c r="I12" s="240" t="s">
        <v>294</v>
      </c>
      <c r="J12" s="240" t="s">
        <v>293</v>
      </c>
      <c r="K12" s="240" t="s">
        <v>292</v>
      </c>
      <c r="L12" s="634" t="s">
        <v>362</v>
      </c>
      <c r="M12" s="634" t="s">
        <v>362</v>
      </c>
      <c r="N12" s="634" t="s">
        <v>453</v>
      </c>
      <c r="O12" s="240"/>
      <c r="P12" s="240"/>
      <c r="R12" s="239"/>
    </row>
    <row r="13" spans="1:20" ht="27.75" customHeight="1" thickBot="1">
      <c r="A13" s="165"/>
      <c r="B13" s="288"/>
      <c r="C13" s="642" t="s">
        <v>363</v>
      </c>
      <c r="D13" s="641"/>
      <c r="E13" s="167"/>
      <c r="F13" s="167"/>
      <c r="G13" s="167"/>
      <c r="H13" s="167"/>
      <c r="I13" s="167"/>
      <c r="J13" s="167"/>
      <c r="K13" s="167"/>
      <c r="L13" s="167"/>
      <c r="M13" s="167"/>
      <c r="N13" s="640"/>
      <c r="O13" s="167"/>
      <c r="P13" s="165"/>
    </row>
    <row r="14" spans="1:20" s="171" customFormat="1" ht="13.5" customHeight="1" thickBot="1">
      <c r="A14" s="169"/>
      <c r="B14" s="289"/>
      <c r="C14" s="305" t="s">
        <v>291</v>
      </c>
      <c r="D14" s="306"/>
      <c r="E14" s="306"/>
      <c r="F14" s="306"/>
      <c r="G14" s="306"/>
      <c r="H14" s="306"/>
      <c r="I14" s="306"/>
      <c r="J14" s="306"/>
      <c r="K14" s="306"/>
      <c r="L14" s="306"/>
      <c r="M14" s="306"/>
      <c r="N14" s="307"/>
      <c r="O14" s="167"/>
      <c r="P14" s="165"/>
      <c r="Q14" s="166"/>
      <c r="R14" s="166"/>
      <c r="S14" s="166"/>
      <c r="T14" s="166"/>
    </row>
    <row r="15" spans="1:20" ht="7.5" customHeight="1">
      <c r="A15" s="165"/>
      <c r="B15" s="288"/>
      <c r="C15" s="1624" t="s">
        <v>288</v>
      </c>
      <c r="D15" s="1624"/>
      <c r="E15" s="173"/>
      <c r="F15" s="173"/>
      <c r="G15" s="113"/>
      <c r="H15" s="174"/>
      <c r="I15" s="174"/>
      <c r="J15" s="174"/>
      <c r="K15" s="174"/>
      <c r="L15" s="174"/>
      <c r="M15" s="174"/>
      <c r="N15" s="174"/>
      <c r="O15" s="167"/>
      <c r="P15" s="165"/>
    </row>
    <row r="16" spans="1:20" ht="13.5" customHeight="1">
      <c r="A16" s="165"/>
      <c r="B16" s="288"/>
      <c r="C16" s="1625"/>
      <c r="D16" s="1625"/>
      <c r="E16" s="173"/>
      <c r="F16" s="173"/>
      <c r="G16" s="113"/>
      <c r="H16" s="1619">
        <v>2011</v>
      </c>
      <c r="I16" s="1619"/>
      <c r="J16" s="1619">
        <v>2012</v>
      </c>
      <c r="K16" s="1619"/>
      <c r="L16" s="1619">
        <v>2013</v>
      </c>
      <c r="M16" s="1619"/>
      <c r="N16" s="1117">
        <v>2014</v>
      </c>
      <c r="O16" s="167"/>
      <c r="P16" s="165"/>
    </row>
    <row r="17" spans="1:19" ht="12.75" customHeight="1">
      <c r="A17" s="165"/>
      <c r="B17" s="288"/>
      <c r="C17" s="173"/>
      <c r="D17" s="173"/>
      <c r="E17" s="173"/>
      <c r="F17" s="173"/>
      <c r="G17" s="113"/>
      <c r="H17" s="1119" t="s">
        <v>87</v>
      </c>
      <c r="I17" s="812" t="s">
        <v>86</v>
      </c>
      <c r="J17" s="811" t="s">
        <v>87</v>
      </c>
      <c r="K17" s="543" t="s">
        <v>86</v>
      </c>
      <c r="L17" s="811" t="s">
        <v>87</v>
      </c>
      <c r="M17" s="543" t="s">
        <v>86</v>
      </c>
      <c r="N17" s="1123" t="s">
        <v>87</v>
      </c>
      <c r="O17" s="167"/>
      <c r="P17" s="165"/>
    </row>
    <row r="18" spans="1:19" ht="4.5" customHeight="1">
      <c r="A18" s="165"/>
      <c r="B18" s="288"/>
      <c r="C18" s="173"/>
      <c r="D18" s="173"/>
      <c r="E18" s="173"/>
      <c r="F18" s="173"/>
      <c r="G18" s="113"/>
      <c r="H18" s="464"/>
      <c r="I18" s="464"/>
      <c r="J18" s="464"/>
      <c r="K18" s="464"/>
      <c r="L18" s="464"/>
      <c r="M18" s="464"/>
      <c r="N18" s="464"/>
      <c r="O18" s="174"/>
      <c r="P18" s="165"/>
    </row>
    <row r="19" spans="1:19" ht="15" customHeight="1">
      <c r="A19" s="165"/>
      <c r="B19" s="288"/>
      <c r="C19" s="267" t="s">
        <v>315</v>
      </c>
      <c r="D19" s="302"/>
      <c r="E19" s="295"/>
      <c r="F19" s="295"/>
      <c r="G19" s="304"/>
      <c r="H19" s="301">
        <v>962.93</v>
      </c>
      <c r="I19" s="301">
        <v>971.52</v>
      </c>
      <c r="J19" s="636">
        <v>950.38</v>
      </c>
      <c r="K19" s="636">
        <v>962.38</v>
      </c>
      <c r="L19" s="636">
        <v>962.96</v>
      </c>
      <c r="M19" s="636">
        <v>958.81</v>
      </c>
      <c r="N19" s="636">
        <v>948.81</v>
      </c>
      <c r="O19" s="174"/>
      <c r="P19" s="165"/>
    </row>
    <row r="20" spans="1:19" ht="13.5" customHeight="1">
      <c r="A20" s="165"/>
      <c r="B20" s="288"/>
      <c r="C20" s="645" t="s">
        <v>72</v>
      </c>
      <c r="D20" s="175"/>
      <c r="E20" s="173"/>
      <c r="F20" s="173"/>
      <c r="G20" s="113"/>
      <c r="H20" s="217">
        <v>1051.9000000000001</v>
      </c>
      <c r="I20" s="217">
        <v>1053.68</v>
      </c>
      <c r="J20" s="637">
        <v>1033.26</v>
      </c>
      <c r="K20" s="637">
        <v>1043.17</v>
      </c>
      <c r="L20" s="637">
        <v>1043.8499999999999</v>
      </c>
      <c r="M20" s="637">
        <v>1037.9100000000001</v>
      </c>
      <c r="N20" s="637">
        <v>1026.22</v>
      </c>
      <c r="O20" s="174"/>
      <c r="P20" s="165"/>
    </row>
    <row r="21" spans="1:19" ht="13.5" customHeight="1">
      <c r="A21" s="165"/>
      <c r="B21" s="288"/>
      <c r="C21" s="645" t="s">
        <v>71</v>
      </c>
      <c r="D21" s="175"/>
      <c r="E21" s="173"/>
      <c r="F21" s="173"/>
      <c r="G21" s="113"/>
      <c r="H21" s="217">
        <v>842</v>
      </c>
      <c r="I21" s="217">
        <v>858.3</v>
      </c>
      <c r="J21" s="637">
        <v>839.63</v>
      </c>
      <c r="K21" s="637">
        <v>856.25</v>
      </c>
      <c r="L21" s="637">
        <v>857.33</v>
      </c>
      <c r="M21" s="637">
        <v>853.8</v>
      </c>
      <c r="N21" s="637">
        <v>846.54</v>
      </c>
      <c r="O21" s="174"/>
      <c r="P21" s="165"/>
    </row>
    <row r="22" spans="1:19" ht="6.75" customHeight="1">
      <c r="A22" s="165"/>
      <c r="B22" s="288"/>
      <c r="C22" s="210"/>
      <c r="D22" s="175"/>
      <c r="E22" s="173"/>
      <c r="F22" s="173"/>
      <c r="G22" s="113"/>
      <c r="H22" s="113"/>
      <c r="I22" s="113"/>
      <c r="J22" s="646"/>
      <c r="K22" s="646"/>
      <c r="L22" s="646"/>
      <c r="M22" s="646"/>
      <c r="N22" s="646"/>
      <c r="O22" s="174"/>
      <c r="P22" s="165"/>
    </row>
    <row r="23" spans="1:19" ht="15" customHeight="1">
      <c r="A23" s="165"/>
      <c r="B23" s="288"/>
      <c r="C23" s="267" t="s">
        <v>314</v>
      </c>
      <c r="D23" s="302"/>
      <c r="E23" s="295"/>
      <c r="F23" s="295"/>
      <c r="G23" s="300"/>
      <c r="H23" s="301">
        <v>1134.44</v>
      </c>
      <c r="I23" s="301">
        <v>1142.5999999999999</v>
      </c>
      <c r="J23" s="636">
        <v>1114.97</v>
      </c>
      <c r="K23" s="636">
        <v>1123.5</v>
      </c>
      <c r="L23" s="636">
        <v>1124.83</v>
      </c>
      <c r="M23" s="636">
        <v>1125.5899999999999</v>
      </c>
      <c r="N23" s="636">
        <v>1121.0899999999999</v>
      </c>
      <c r="O23" s="174"/>
      <c r="P23" s="165"/>
      <c r="S23" s="895"/>
    </row>
    <row r="24" spans="1:19" s="177" customFormat="1" ht="13.5" customHeight="1">
      <c r="A24" s="176"/>
      <c r="B24" s="291"/>
      <c r="C24" s="645" t="s">
        <v>72</v>
      </c>
      <c r="D24" s="175"/>
      <c r="E24" s="173"/>
      <c r="F24" s="173"/>
      <c r="G24" s="113"/>
      <c r="H24" s="217">
        <v>1253.2</v>
      </c>
      <c r="I24" s="217">
        <v>1254.07</v>
      </c>
      <c r="J24" s="637">
        <v>1226.07</v>
      </c>
      <c r="K24" s="637">
        <v>1231.47</v>
      </c>
      <c r="L24" s="637">
        <v>1232.1199999999999</v>
      </c>
      <c r="M24" s="637">
        <v>1233.47</v>
      </c>
      <c r="N24" s="637">
        <v>1229.25</v>
      </c>
      <c r="O24" s="173"/>
      <c r="P24" s="176"/>
    </row>
    <row r="25" spans="1:19" s="177" customFormat="1" ht="13.5" customHeight="1">
      <c r="A25" s="176"/>
      <c r="B25" s="291"/>
      <c r="C25" s="645" t="s">
        <v>71</v>
      </c>
      <c r="D25" s="175"/>
      <c r="E25" s="173"/>
      <c r="F25" s="173"/>
      <c r="G25" s="113"/>
      <c r="H25" s="217">
        <v>973</v>
      </c>
      <c r="I25" s="217">
        <v>988.98</v>
      </c>
      <c r="J25" s="637">
        <v>966.48</v>
      </c>
      <c r="K25" s="637">
        <v>981.64</v>
      </c>
      <c r="L25" s="637">
        <v>984.61</v>
      </c>
      <c r="M25" s="637">
        <v>982.36</v>
      </c>
      <c r="N25" s="637">
        <v>978.2</v>
      </c>
      <c r="O25" s="173"/>
      <c r="P25" s="176"/>
      <c r="S25" s="894"/>
    </row>
    <row r="26" spans="1:19" ht="6.75" customHeight="1">
      <c r="A26" s="165"/>
      <c r="B26" s="288"/>
      <c r="C26" s="544"/>
      <c r="D26" s="175"/>
      <c r="E26" s="173"/>
      <c r="F26" s="173"/>
      <c r="G26" s="113"/>
      <c r="H26" s="113"/>
      <c r="I26" s="113"/>
      <c r="J26" s="646"/>
      <c r="K26" s="646"/>
      <c r="L26" s="646"/>
      <c r="M26" s="646"/>
      <c r="N26" s="646"/>
      <c r="O26" s="174"/>
      <c r="P26" s="165"/>
    </row>
    <row r="27" spans="1:19" ht="15" customHeight="1">
      <c r="A27" s="165"/>
      <c r="B27" s="288"/>
      <c r="C27" s="267" t="s">
        <v>313</v>
      </c>
      <c r="D27" s="302"/>
      <c r="E27" s="295"/>
      <c r="F27" s="295"/>
      <c r="G27" s="303"/>
      <c r="H27" s="638">
        <f t="shared" ref="H27:L27" si="0">H19/H23*100</f>
        <v>84.881527449666777</v>
      </c>
      <c r="I27" s="638">
        <f t="shared" si="0"/>
        <v>85.027131104498523</v>
      </c>
      <c r="J27" s="638">
        <f t="shared" si="0"/>
        <v>85.238167843080987</v>
      </c>
      <c r="K27" s="638">
        <f t="shared" si="0"/>
        <v>85.659101023586999</v>
      </c>
      <c r="L27" s="638">
        <f t="shared" si="0"/>
        <v>85.609380973124843</v>
      </c>
      <c r="M27" s="638">
        <f>+M19/M23*100</f>
        <v>85.182881866398958</v>
      </c>
      <c r="N27" s="638">
        <f>+N19/N23*100</f>
        <v>84.632812709059934</v>
      </c>
      <c r="O27" s="174"/>
      <c r="P27" s="165"/>
    </row>
    <row r="28" spans="1:19" ht="13.5" customHeight="1">
      <c r="A28" s="165"/>
      <c r="B28" s="288"/>
      <c r="C28" s="645" t="s">
        <v>72</v>
      </c>
      <c r="D28" s="175"/>
      <c r="E28" s="173"/>
      <c r="F28" s="173"/>
      <c r="G28" s="238"/>
      <c r="H28" s="882">
        <f t="shared" ref="H28:L28" si="1">H20/H24*100</f>
        <v>83.937120970315988</v>
      </c>
      <c r="I28" s="882">
        <f t="shared" si="1"/>
        <v>84.020828183434745</v>
      </c>
      <c r="J28" s="882">
        <f t="shared" si="1"/>
        <v>84.274144216888118</v>
      </c>
      <c r="K28" s="882">
        <f t="shared" si="1"/>
        <v>84.709331124590932</v>
      </c>
      <c r="L28" s="882">
        <f t="shared" si="1"/>
        <v>84.719832483848975</v>
      </c>
      <c r="M28" s="882">
        <f t="shared" ref="M28:M29" si="2">+M20/M24*100</f>
        <v>84.145540629281626</v>
      </c>
      <c r="N28" s="882">
        <f t="shared" ref="N28" si="3">+N20/N24*100</f>
        <v>83.483424852552375</v>
      </c>
      <c r="O28" s="174"/>
      <c r="P28" s="165"/>
    </row>
    <row r="29" spans="1:19" ht="13.5" customHeight="1">
      <c r="A29" s="165"/>
      <c r="B29" s="288"/>
      <c r="C29" s="645" t="s">
        <v>71</v>
      </c>
      <c r="D29" s="175"/>
      <c r="E29" s="173"/>
      <c r="F29" s="173"/>
      <c r="G29" s="238"/>
      <c r="H29" s="882">
        <f t="shared" ref="H29:L29" si="4">H21/H25*100</f>
        <v>86.536485097636174</v>
      </c>
      <c r="I29" s="882">
        <f t="shared" si="4"/>
        <v>86.786385973427159</v>
      </c>
      <c r="J29" s="882">
        <f t="shared" si="4"/>
        <v>86.875051734127979</v>
      </c>
      <c r="K29" s="882">
        <f t="shared" si="4"/>
        <v>87.226478138625168</v>
      </c>
      <c r="L29" s="882">
        <f t="shared" si="4"/>
        <v>87.073054305765737</v>
      </c>
      <c r="M29" s="882">
        <f t="shared" si="2"/>
        <v>86.913147929475954</v>
      </c>
      <c r="N29" s="882">
        <f t="shared" ref="N29" si="5">+N21/N25*100</f>
        <v>86.540584747495402</v>
      </c>
      <c r="O29" s="174"/>
      <c r="P29" s="165"/>
    </row>
    <row r="30" spans="1:19" ht="6.75" customHeight="1">
      <c r="A30" s="165"/>
      <c r="B30" s="288"/>
      <c r="C30" s="210"/>
      <c r="D30" s="175"/>
      <c r="E30" s="173"/>
      <c r="F30" s="173"/>
      <c r="G30" s="237"/>
      <c r="H30" s="236"/>
      <c r="I30" s="236"/>
      <c r="J30" s="639"/>
      <c r="K30" s="639"/>
      <c r="L30" s="639"/>
      <c r="M30" s="638"/>
      <c r="N30" s="638"/>
      <c r="O30" s="174"/>
      <c r="P30" s="165"/>
    </row>
    <row r="31" spans="1:19" ht="23.25" customHeight="1">
      <c r="A31" s="165"/>
      <c r="B31" s="288"/>
      <c r="C31" s="1607" t="s">
        <v>312</v>
      </c>
      <c r="D31" s="1607"/>
      <c r="E31" s="1607"/>
      <c r="F31" s="1607"/>
      <c r="G31" s="300"/>
      <c r="H31" s="301">
        <v>10.9</v>
      </c>
      <c r="I31" s="301">
        <v>11.3</v>
      </c>
      <c r="J31" s="636">
        <v>12.7</v>
      </c>
      <c r="K31" s="636">
        <v>12.9</v>
      </c>
      <c r="L31" s="636">
        <v>11.7</v>
      </c>
      <c r="M31" s="636">
        <v>12</v>
      </c>
      <c r="N31" s="636">
        <v>12.9</v>
      </c>
      <c r="O31" s="174"/>
      <c r="P31" s="165"/>
    </row>
    <row r="32" spans="1:19" ht="13.5" customHeight="1">
      <c r="A32" s="176"/>
      <c r="B32" s="291"/>
      <c r="C32" s="645" t="s">
        <v>290</v>
      </c>
      <c r="D32" s="175"/>
      <c r="E32" s="173"/>
      <c r="F32" s="173"/>
      <c r="G32" s="113"/>
      <c r="H32" s="217">
        <v>8.1</v>
      </c>
      <c r="I32" s="217">
        <v>8.3000000000000007</v>
      </c>
      <c r="J32" s="637">
        <v>10</v>
      </c>
      <c r="K32" s="637">
        <v>10.1</v>
      </c>
      <c r="L32" s="637">
        <v>9.1999999999999993</v>
      </c>
      <c r="M32" s="637">
        <v>8.6999999999999993</v>
      </c>
      <c r="N32" s="637">
        <v>9.4</v>
      </c>
      <c r="P32" s="165"/>
    </row>
    <row r="33" spans="1:18" ht="13.5" customHeight="1">
      <c r="A33" s="165"/>
      <c r="B33" s="288"/>
      <c r="C33" s="645" t="s">
        <v>289</v>
      </c>
      <c r="D33" s="175"/>
      <c r="E33" s="173"/>
      <c r="F33" s="173"/>
      <c r="G33" s="113"/>
      <c r="H33" s="217">
        <v>14.7</v>
      </c>
      <c r="I33" s="217">
        <v>15.3</v>
      </c>
      <c r="J33" s="637">
        <v>16.399999999999999</v>
      </c>
      <c r="K33" s="637">
        <v>16.600000000000001</v>
      </c>
      <c r="L33" s="637">
        <v>15.1</v>
      </c>
      <c r="M33" s="637">
        <v>16.5</v>
      </c>
      <c r="N33" s="637">
        <v>17.5</v>
      </c>
      <c r="O33" s="174"/>
      <c r="P33" s="165"/>
      <c r="R33" s="229"/>
    </row>
    <row r="34" spans="1:18" ht="22.5" customHeight="1" thickBot="1">
      <c r="A34" s="165"/>
      <c r="B34" s="288"/>
      <c r="C34" s="210"/>
      <c r="D34" s="175"/>
      <c r="E34" s="173"/>
      <c r="F34" s="173"/>
      <c r="G34" s="1617"/>
      <c r="H34" s="1617"/>
      <c r="I34" s="1617"/>
      <c r="J34" s="1617"/>
      <c r="K34" s="1617"/>
      <c r="L34" s="1617"/>
      <c r="M34" s="1618"/>
      <c r="N34" s="1618"/>
      <c r="O34" s="174"/>
      <c r="P34" s="165"/>
    </row>
    <row r="35" spans="1:18" ht="30.75" customHeight="1" thickBot="1">
      <c r="A35" s="165"/>
      <c r="B35" s="288"/>
      <c r="C35" s="1609" t="s">
        <v>311</v>
      </c>
      <c r="D35" s="1610"/>
      <c r="E35" s="1610"/>
      <c r="F35" s="1610"/>
      <c r="G35" s="1610"/>
      <c r="H35" s="1610"/>
      <c r="I35" s="1610"/>
      <c r="J35" s="1610"/>
      <c r="K35" s="1610"/>
      <c r="L35" s="1610"/>
      <c r="M35" s="1610"/>
      <c r="N35" s="1611"/>
      <c r="O35" s="227"/>
      <c r="P35" s="165"/>
      <c r="Q35" s="180"/>
    </row>
    <row r="36" spans="1:18" ht="7.5" customHeight="1">
      <c r="A36" s="165"/>
      <c r="B36" s="288"/>
      <c r="C36" s="1612" t="s">
        <v>288</v>
      </c>
      <c r="D36" s="1612"/>
      <c r="E36" s="231"/>
      <c r="F36" s="230"/>
      <c r="G36" s="178"/>
      <c r="H36" s="181"/>
      <c r="I36" s="181"/>
      <c r="J36" s="181"/>
      <c r="K36" s="181"/>
      <c r="L36" s="181"/>
      <c r="M36" s="181"/>
      <c r="N36" s="181"/>
      <c r="O36" s="227"/>
      <c r="P36" s="165"/>
      <c r="Q36" s="180"/>
    </row>
    <row r="37" spans="1:18" ht="36" customHeight="1">
      <c r="A37" s="165"/>
      <c r="B37" s="288"/>
      <c r="C37" s="1613"/>
      <c r="D37" s="1613"/>
      <c r="E37" s="234"/>
      <c r="F37" s="234"/>
      <c r="G37" s="234"/>
      <c r="H37" s="234"/>
      <c r="I37" s="1614" t="s">
        <v>287</v>
      </c>
      <c r="J37" s="1614"/>
      <c r="K37" s="1615" t="s">
        <v>286</v>
      </c>
      <c r="L37" s="1616"/>
      <c r="M37" s="1615" t="s">
        <v>285</v>
      </c>
      <c r="N37" s="1614"/>
      <c r="O37" s="227"/>
      <c r="P37" s="165"/>
      <c r="Q37" s="235"/>
    </row>
    <row r="38" spans="1:18" s="171" customFormat="1" ht="25.5" customHeight="1">
      <c r="A38" s="169"/>
      <c r="B38" s="289"/>
      <c r="C38" s="234"/>
      <c r="D38" s="234"/>
      <c r="E38" s="234"/>
      <c r="F38" s="234"/>
      <c r="G38" s="234"/>
      <c r="H38" s="234"/>
      <c r="I38" s="1118" t="s">
        <v>485</v>
      </c>
      <c r="J38" s="1118" t="s">
        <v>486</v>
      </c>
      <c r="K38" s="1118" t="s">
        <v>485</v>
      </c>
      <c r="L38" s="1118" t="s">
        <v>486</v>
      </c>
      <c r="M38" s="1118" t="s">
        <v>485</v>
      </c>
      <c r="N38" s="1118" t="s">
        <v>486</v>
      </c>
      <c r="O38" s="233"/>
      <c r="P38" s="169"/>
      <c r="Q38" s="232"/>
    </row>
    <row r="39" spans="1:18" ht="15" customHeight="1">
      <c r="A39" s="165"/>
      <c r="B39" s="288"/>
      <c r="C39" s="267" t="s">
        <v>68</v>
      </c>
      <c r="D39" s="294"/>
      <c r="E39" s="295"/>
      <c r="F39" s="296"/>
      <c r="G39" s="297"/>
      <c r="H39" s="298"/>
      <c r="I39" s="299">
        <v>958.81</v>
      </c>
      <c r="J39" s="299">
        <v>948.81</v>
      </c>
      <c r="K39" s="299">
        <v>1125.5899999999999</v>
      </c>
      <c r="L39" s="299">
        <v>1121.0899999999999</v>
      </c>
      <c r="M39" s="1120">
        <v>12</v>
      </c>
      <c r="N39" s="1120">
        <v>12.9</v>
      </c>
      <c r="O39" s="227"/>
      <c r="P39" s="165"/>
      <c r="Q39" s="180"/>
      <c r="R39" s="171"/>
    </row>
    <row r="40" spans="1:18" ht="13.5" customHeight="1">
      <c r="A40" s="165"/>
      <c r="B40" s="288"/>
      <c r="C40" s="128" t="s">
        <v>284</v>
      </c>
      <c r="D40" s="248"/>
      <c r="E40" s="248"/>
      <c r="F40" s="248"/>
      <c r="G40" s="248"/>
      <c r="H40" s="248"/>
      <c r="I40" s="217">
        <v>904.65</v>
      </c>
      <c r="J40" s="217">
        <v>879.28</v>
      </c>
      <c r="K40" s="217">
        <v>1144.8699999999999</v>
      </c>
      <c r="L40" s="217">
        <v>1073.47</v>
      </c>
      <c r="M40" s="1121">
        <v>7</v>
      </c>
      <c r="N40" s="1121">
        <v>9.4</v>
      </c>
      <c r="O40" s="227"/>
      <c r="P40" s="165"/>
      <c r="Q40" s="180"/>
      <c r="R40" s="171"/>
    </row>
    <row r="41" spans="1:18" ht="13.5" customHeight="1">
      <c r="A41" s="165"/>
      <c r="B41" s="288"/>
      <c r="C41" s="128" t="s">
        <v>283</v>
      </c>
      <c r="D41" s="248"/>
      <c r="E41" s="248"/>
      <c r="F41" s="248"/>
      <c r="G41" s="248"/>
      <c r="H41" s="248"/>
      <c r="I41" s="217">
        <v>877.52</v>
      </c>
      <c r="J41" s="217">
        <v>878.17</v>
      </c>
      <c r="K41" s="217">
        <v>1031.8</v>
      </c>
      <c r="L41" s="217">
        <v>1020.84</v>
      </c>
      <c r="M41" s="1121">
        <v>13.3</v>
      </c>
      <c r="N41" s="1121">
        <v>14.7</v>
      </c>
      <c r="O41" s="227"/>
      <c r="P41" s="165"/>
      <c r="Q41" s="180"/>
      <c r="R41" s="171"/>
    </row>
    <row r="42" spans="1:18" ht="13.5" customHeight="1">
      <c r="A42" s="165"/>
      <c r="B42" s="288"/>
      <c r="C42" s="128" t="s">
        <v>282</v>
      </c>
      <c r="D42" s="228"/>
      <c r="E42" s="228"/>
      <c r="F42" s="228"/>
      <c r="G42" s="228"/>
      <c r="H42" s="228"/>
      <c r="I42" s="179">
        <v>1944.36</v>
      </c>
      <c r="J42" s="179">
        <v>1983</v>
      </c>
      <c r="K42" s="179">
        <v>2782.63</v>
      </c>
      <c r="L42" s="179">
        <v>2897.03</v>
      </c>
      <c r="M42" s="181">
        <v>0</v>
      </c>
      <c r="N42" s="181">
        <v>0</v>
      </c>
      <c r="O42" s="227"/>
      <c r="P42" s="165"/>
      <c r="Q42" s="180"/>
      <c r="R42" s="171"/>
    </row>
    <row r="43" spans="1:18" ht="13.5" customHeight="1">
      <c r="A43" s="165"/>
      <c r="B43" s="288"/>
      <c r="C43" s="128" t="s">
        <v>281</v>
      </c>
      <c r="D43" s="228"/>
      <c r="E43" s="228"/>
      <c r="F43" s="228"/>
      <c r="G43" s="228"/>
      <c r="H43" s="228"/>
      <c r="I43" s="217">
        <v>964.54</v>
      </c>
      <c r="J43" s="217">
        <v>952.45</v>
      </c>
      <c r="K43" s="217">
        <v>1176.67</v>
      </c>
      <c r="L43" s="217">
        <v>1158.1099999999999</v>
      </c>
      <c r="M43" s="1121">
        <v>8.6</v>
      </c>
      <c r="N43" s="1121">
        <v>8</v>
      </c>
      <c r="O43" s="227"/>
      <c r="P43" s="165"/>
      <c r="Q43" s="180"/>
      <c r="R43" s="171"/>
    </row>
    <row r="44" spans="1:18" ht="13.5" customHeight="1">
      <c r="A44" s="165"/>
      <c r="B44" s="288"/>
      <c r="C44" s="128" t="s">
        <v>280</v>
      </c>
      <c r="D44" s="228"/>
      <c r="E44" s="228"/>
      <c r="F44" s="228"/>
      <c r="G44" s="228"/>
      <c r="H44" s="228"/>
      <c r="I44" s="179">
        <v>875.21</v>
      </c>
      <c r="J44" s="179">
        <v>851.46</v>
      </c>
      <c r="K44" s="179">
        <v>998.3</v>
      </c>
      <c r="L44" s="179">
        <v>965.99</v>
      </c>
      <c r="M44" s="181">
        <v>10.5</v>
      </c>
      <c r="N44" s="181">
        <v>11.8</v>
      </c>
      <c r="O44" s="227"/>
      <c r="P44" s="165"/>
      <c r="Q44" s="180"/>
      <c r="R44" s="171"/>
    </row>
    <row r="45" spans="1:18" ht="13.5" customHeight="1">
      <c r="A45" s="165"/>
      <c r="B45" s="288"/>
      <c r="C45" s="128" t="s">
        <v>359</v>
      </c>
      <c r="D45" s="228"/>
      <c r="E45" s="228"/>
      <c r="F45" s="228"/>
      <c r="G45" s="228"/>
      <c r="H45" s="228"/>
      <c r="I45" s="217">
        <v>948.39</v>
      </c>
      <c r="J45" s="217">
        <v>911.16</v>
      </c>
      <c r="K45" s="217">
        <v>1089.3</v>
      </c>
      <c r="L45" s="217">
        <v>1059.51</v>
      </c>
      <c r="M45" s="1121">
        <v>12.3</v>
      </c>
      <c r="N45" s="1121">
        <v>13.9</v>
      </c>
      <c r="O45" s="227"/>
      <c r="P45" s="165"/>
      <c r="Q45" s="180"/>
      <c r="R45" s="171"/>
    </row>
    <row r="46" spans="1:18" ht="13.5" customHeight="1">
      <c r="A46" s="165"/>
      <c r="B46" s="288"/>
      <c r="C46" s="128" t="s">
        <v>279</v>
      </c>
      <c r="D46" s="128"/>
      <c r="E46" s="128"/>
      <c r="F46" s="128"/>
      <c r="G46" s="128"/>
      <c r="H46" s="128"/>
      <c r="I46" s="635">
        <v>1108.7</v>
      </c>
      <c r="J46" s="635">
        <v>1120.72</v>
      </c>
      <c r="K46" s="635">
        <v>1493.04</v>
      </c>
      <c r="L46" s="635">
        <v>1566.13</v>
      </c>
      <c r="M46" s="1122">
        <v>4.5999999999999996</v>
      </c>
      <c r="N46" s="1122">
        <v>4.4000000000000004</v>
      </c>
      <c r="O46" s="227"/>
      <c r="P46" s="165"/>
      <c r="Q46" s="180"/>
      <c r="R46" s="171"/>
    </row>
    <row r="47" spans="1:18" ht="13.5" customHeight="1">
      <c r="A47" s="165"/>
      <c r="B47" s="288"/>
      <c r="C47" s="128" t="s">
        <v>278</v>
      </c>
      <c r="D47" s="228"/>
      <c r="E47" s="228"/>
      <c r="F47" s="228"/>
      <c r="G47" s="228"/>
      <c r="H47" s="228"/>
      <c r="I47" s="217">
        <v>704.72</v>
      </c>
      <c r="J47" s="217">
        <v>695.91</v>
      </c>
      <c r="K47" s="217">
        <v>760.46</v>
      </c>
      <c r="L47" s="217">
        <v>751.89</v>
      </c>
      <c r="M47" s="1121">
        <v>21</v>
      </c>
      <c r="N47" s="1121">
        <v>20.9</v>
      </c>
      <c r="O47" s="227"/>
      <c r="P47" s="165"/>
      <c r="Q47" s="180"/>
      <c r="R47" s="171"/>
    </row>
    <row r="48" spans="1:18" ht="13.5" customHeight="1">
      <c r="A48" s="165"/>
      <c r="B48" s="288"/>
      <c r="C48" s="128" t="s">
        <v>277</v>
      </c>
      <c r="D48" s="228"/>
      <c r="E48" s="228"/>
      <c r="F48" s="228"/>
      <c r="G48" s="228"/>
      <c r="H48" s="228"/>
      <c r="I48" s="179">
        <v>1647</v>
      </c>
      <c r="J48" s="179">
        <v>1626.81</v>
      </c>
      <c r="K48" s="179">
        <v>1953.47</v>
      </c>
      <c r="L48" s="179">
        <v>1914.8</v>
      </c>
      <c r="M48" s="181">
        <v>2.4</v>
      </c>
      <c r="N48" s="181">
        <v>1.9</v>
      </c>
      <c r="O48" s="227"/>
      <c r="P48" s="165"/>
      <c r="Q48" s="180"/>
      <c r="R48" s="171"/>
    </row>
    <row r="49" spans="1:19" ht="13.5" customHeight="1">
      <c r="A49" s="165"/>
      <c r="B49" s="288"/>
      <c r="C49" s="128" t="s">
        <v>276</v>
      </c>
      <c r="D49" s="228"/>
      <c r="E49" s="228"/>
      <c r="F49" s="228"/>
      <c r="G49" s="228"/>
      <c r="H49" s="228"/>
      <c r="I49" s="217">
        <v>1659.27</v>
      </c>
      <c r="J49" s="217">
        <v>1641.06</v>
      </c>
      <c r="K49" s="217">
        <v>2249.0300000000002</v>
      </c>
      <c r="L49" s="217">
        <v>2348.75</v>
      </c>
      <c r="M49" s="1121">
        <v>0.6</v>
      </c>
      <c r="N49" s="1121">
        <v>0.4</v>
      </c>
      <c r="O49" s="227"/>
      <c r="P49" s="165"/>
      <c r="Q49" s="180"/>
      <c r="R49" s="171"/>
      <c r="S49" s="229"/>
    </row>
    <row r="50" spans="1:19" ht="13.5" customHeight="1">
      <c r="A50" s="165"/>
      <c r="B50" s="288"/>
      <c r="C50" s="128" t="s">
        <v>275</v>
      </c>
      <c r="D50" s="228"/>
      <c r="E50" s="228"/>
      <c r="F50" s="228"/>
      <c r="G50" s="228"/>
      <c r="H50" s="228"/>
      <c r="I50" s="179">
        <v>1042.5899999999999</v>
      </c>
      <c r="J50" s="179">
        <v>1063.26</v>
      </c>
      <c r="K50" s="179">
        <v>1148.27</v>
      </c>
      <c r="L50" s="179">
        <v>1166.6400000000001</v>
      </c>
      <c r="M50" s="181">
        <v>10.7</v>
      </c>
      <c r="N50" s="181">
        <v>10.8</v>
      </c>
      <c r="O50" s="227"/>
      <c r="P50" s="165"/>
      <c r="Q50" s="180"/>
      <c r="R50" s="171"/>
    </row>
    <row r="51" spans="1:19" ht="13.5" customHeight="1">
      <c r="A51" s="165"/>
      <c r="B51" s="288"/>
      <c r="C51" s="128" t="s">
        <v>274</v>
      </c>
      <c r="D51" s="228"/>
      <c r="E51" s="228"/>
      <c r="F51" s="228"/>
      <c r="G51" s="228"/>
      <c r="H51" s="228"/>
      <c r="I51" s="217">
        <v>1337.79</v>
      </c>
      <c r="J51" s="217">
        <v>1339.21</v>
      </c>
      <c r="K51" s="217">
        <v>1487.74</v>
      </c>
      <c r="L51" s="217">
        <v>1501.71</v>
      </c>
      <c r="M51" s="1121">
        <v>4</v>
      </c>
      <c r="N51" s="1121">
        <v>5.7</v>
      </c>
      <c r="O51" s="227"/>
      <c r="P51" s="165"/>
      <c r="Q51" s="180"/>
      <c r="R51" s="171"/>
    </row>
    <row r="52" spans="1:19" ht="13.5" customHeight="1">
      <c r="A52" s="165"/>
      <c r="B52" s="288"/>
      <c r="C52" s="128" t="s">
        <v>273</v>
      </c>
      <c r="D52" s="228"/>
      <c r="E52" s="228"/>
      <c r="F52" s="228"/>
      <c r="G52" s="228"/>
      <c r="H52" s="228"/>
      <c r="I52" s="179">
        <v>731.62</v>
      </c>
      <c r="J52" s="179">
        <v>734.19</v>
      </c>
      <c r="K52" s="179">
        <v>853.36</v>
      </c>
      <c r="L52" s="179">
        <v>852.43</v>
      </c>
      <c r="M52" s="181">
        <v>17.899999999999999</v>
      </c>
      <c r="N52" s="181">
        <v>17.3</v>
      </c>
      <c r="O52" s="227"/>
      <c r="P52" s="165"/>
      <c r="Q52" s="180"/>
      <c r="R52" s="171"/>
    </row>
    <row r="53" spans="1:19" ht="13.5" customHeight="1">
      <c r="A53" s="165"/>
      <c r="B53" s="288"/>
      <c r="C53" s="128" t="s">
        <v>272</v>
      </c>
      <c r="D53" s="228"/>
      <c r="E53" s="228"/>
      <c r="F53" s="228"/>
      <c r="G53" s="228"/>
      <c r="H53" s="228"/>
      <c r="I53" s="179">
        <v>1197.23</v>
      </c>
      <c r="J53" s="179">
        <v>1195.71</v>
      </c>
      <c r="K53" s="179">
        <v>1301.6199999999999</v>
      </c>
      <c r="L53" s="179">
        <v>1294.76</v>
      </c>
      <c r="M53" s="181">
        <v>3.5</v>
      </c>
      <c r="N53" s="181">
        <v>5.6</v>
      </c>
      <c r="O53" s="227"/>
      <c r="P53" s="165"/>
      <c r="Q53" s="180"/>
      <c r="R53" s="171"/>
    </row>
    <row r="54" spans="1:19" ht="13.5" customHeight="1">
      <c r="A54" s="165"/>
      <c r="B54" s="288"/>
      <c r="C54" s="128" t="s">
        <v>271</v>
      </c>
      <c r="D54" s="228"/>
      <c r="E54" s="228"/>
      <c r="F54" s="228"/>
      <c r="G54" s="228"/>
      <c r="H54" s="228"/>
      <c r="I54" s="179">
        <v>786.29</v>
      </c>
      <c r="J54" s="179">
        <v>772.6</v>
      </c>
      <c r="K54" s="179">
        <v>878.27</v>
      </c>
      <c r="L54" s="179">
        <v>863.97</v>
      </c>
      <c r="M54" s="181">
        <v>13.6</v>
      </c>
      <c r="N54" s="181">
        <v>13.6</v>
      </c>
      <c r="O54" s="227"/>
      <c r="P54" s="165"/>
      <c r="Q54" s="180"/>
      <c r="R54" s="171"/>
      <c r="S54" s="229"/>
    </row>
    <row r="55" spans="1:19" ht="13.5" customHeight="1">
      <c r="A55" s="165"/>
      <c r="B55" s="288"/>
      <c r="C55" s="128" t="s">
        <v>270</v>
      </c>
      <c r="D55" s="228"/>
      <c r="E55" s="228"/>
      <c r="F55" s="228"/>
      <c r="G55" s="228"/>
      <c r="H55" s="228"/>
      <c r="I55" s="179">
        <v>1573.8</v>
      </c>
      <c r="J55" s="179">
        <v>1630.3</v>
      </c>
      <c r="K55" s="179">
        <v>1756.39</v>
      </c>
      <c r="L55" s="179">
        <v>1846.16</v>
      </c>
      <c r="M55" s="181">
        <v>10.5</v>
      </c>
      <c r="N55" s="181">
        <v>12.4</v>
      </c>
      <c r="O55" s="227"/>
      <c r="P55" s="165"/>
      <c r="Q55" s="180"/>
      <c r="R55" s="171"/>
    </row>
    <row r="56" spans="1:19" ht="13.5" customHeight="1">
      <c r="A56" s="165"/>
      <c r="B56" s="288"/>
      <c r="C56" s="128" t="s">
        <v>111</v>
      </c>
      <c r="D56" s="228"/>
      <c r="E56" s="228"/>
      <c r="F56" s="228"/>
      <c r="G56" s="228"/>
      <c r="H56" s="228"/>
      <c r="I56" s="179">
        <v>918.83</v>
      </c>
      <c r="J56" s="179">
        <v>943.12</v>
      </c>
      <c r="K56" s="179">
        <v>1022.11</v>
      </c>
      <c r="L56" s="179">
        <v>1047.02</v>
      </c>
      <c r="M56" s="181">
        <v>20.3</v>
      </c>
      <c r="N56" s="181">
        <v>21.9</v>
      </c>
      <c r="O56" s="227"/>
      <c r="P56" s="165"/>
      <c r="Q56" s="180"/>
      <c r="R56" s="171"/>
    </row>
    <row r="57" spans="1:19" ht="13.5" customHeight="1">
      <c r="A57" s="165"/>
      <c r="B57" s="288"/>
      <c r="C57" s="226" t="s">
        <v>371</v>
      </c>
      <c r="D57" s="167"/>
      <c r="E57" s="168"/>
      <c r="F57" s="224"/>
      <c r="G57" s="224"/>
      <c r="H57" s="293" t="s">
        <v>365</v>
      </c>
      <c r="I57" s="165"/>
      <c r="J57" s="173"/>
      <c r="K57" s="183"/>
      <c r="L57" s="224"/>
      <c r="M57" s="224"/>
      <c r="N57" s="224"/>
      <c r="O57" s="174"/>
      <c r="P57" s="165"/>
      <c r="R57" s="171"/>
      <c r="S57" s="225"/>
    </row>
    <row r="58" spans="1:19" ht="13.5" customHeight="1">
      <c r="A58" s="165"/>
      <c r="B58" s="288"/>
      <c r="C58" s="225" t="s">
        <v>426</v>
      </c>
      <c r="D58" s="167"/>
      <c r="E58" s="168"/>
      <c r="F58" s="224"/>
      <c r="G58" s="224"/>
      <c r="H58" s="182"/>
      <c r="I58" s="165"/>
      <c r="J58" s="173"/>
      <c r="K58" s="183"/>
      <c r="L58" s="224"/>
      <c r="M58" s="224"/>
      <c r="N58" s="224"/>
      <c r="O58" s="174"/>
      <c r="P58" s="165"/>
      <c r="R58" s="171"/>
    </row>
    <row r="59" spans="1:19" ht="13.5" customHeight="1">
      <c r="A59" s="165"/>
      <c r="B59" s="292">
        <v>14</v>
      </c>
      <c r="C59" s="1608">
        <v>42005</v>
      </c>
      <c r="D59" s="1608"/>
      <c r="E59" s="167"/>
      <c r="F59" s="167"/>
      <c r="G59" s="167"/>
      <c r="H59" s="167"/>
      <c r="I59" s="167"/>
      <c r="J59" s="167"/>
      <c r="K59" s="167"/>
      <c r="L59" s="167"/>
      <c r="M59" s="167"/>
      <c r="N59" s="167"/>
      <c r="P59" s="165"/>
      <c r="R59" s="171"/>
    </row>
    <row r="62" spans="1:19">
      <c r="F62" s="180"/>
    </row>
    <row r="67" spans="14:15" ht="4.5" customHeight="1"/>
    <row r="70" spans="14:15" ht="8.25" customHeight="1"/>
    <row r="72" spans="14:15" ht="9" customHeight="1">
      <c r="O72" s="184"/>
    </row>
    <row r="73" spans="14:15" ht="8.25" customHeight="1">
      <c r="N73" s="1458"/>
      <c r="O73" s="1458"/>
    </row>
    <row r="74" spans="14:15" ht="9.75" customHeight="1"/>
  </sheetData>
  <mergeCells count="26">
    <mergeCell ref="L16:M16"/>
    <mergeCell ref="L1:O1"/>
    <mergeCell ref="C5:D6"/>
    <mergeCell ref="C8:F10"/>
    <mergeCell ref="C15:D16"/>
    <mergeCell ref="M8:M10"/>
    <mergeCell ref="N8:N10"/>
    <mergeCell ref="H8:H10"/>
    <mergeCell ref="I8:I10"/>
    <mergeCell ref="J8:J10"/>
    <mergeCell ref="K8:K10"/>
    <mergeCell ref="L8:L10"/>
    <mergeCell ref="H16:I16"/>
    <mergeCell ref="J16:K16"/>
    <mergeCell ref="C31:F31"/>
    <mergeCell ref="C59:D59"/>
    <mergeCell ref="N73:O73"/>
    <mergeCell ref="C35:N35"/>
    <mergeCell ref="C36:D37"/>
    <mergeCell ref="I37:J37"/>
    <mergeCell ref="K37:L37"/>
    <mergeCell ref="M37:N37"/>
    <mergeCell ref="G34:H34"/>
    <mergeCell ref="I34:J34"/>
    <mergeCell ref="K34:L34"/>
    <mergeCell ref="M34:N34"/>
  </mergeCells>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sheetPr codeName="Folha13">
    <tabColor theme="7"/>
  </sheetPr>
  <dimension ref="A1:HU88"/>
  <sheetViews>
    <sheetView zoomScaleNormal="100" workbookViewId="0"/>
  </sheetViews>
  <sheetFormatPr defaultRowHeight="12.75"/>
  <cols>
    <col min="1" max="1" width="1" style="125" customWidth="1"/>
    <col min="2" max="2" width="2.5703125" style="125" customWidth="1"/>
    <col min="3" max="3" width="2.28515625" style="125" customWidth="1"/>
    <col min="4" max="4" width="39.140625" style="125" customWidth="1"/>
    <col min="5" max="9" width="11" style="125" customWidth="1"/>
    <col min="10" max="10" width="2.5703125" style="125" customWidth="1"/>
    <col min="11" max="11" width="1" style="125" customWidth="1"/>
    <col min="12" max="13" width="9.140625" style="125"/>
    <col min="14" max="21" width="9.140625" style="1004"/>
    <col min="22" max="27" width="9.140625" style="1012"/>
    <col min="28" max="16384" width="9.140625" style="125"/>
  </cols>
  <sheetData>
    <row r="1" spans="1:29" ht="13.5" customHeight="1">
      <c r="A1" s="4"/>
      <c r="B1" s="1640" t="s">
        <v>339</v>
      </c>
      <c r="C1" s="1640"/>
      <c r="D1" s="1640"/>
      <c r="E1" s="266"/>
      <c r="F1" s="266"/>
      <c r="G1" s="266"/>
      <c r="H1" s="266"/>
      <c r="I1" s="266"/>
      <c r="J1" s="312"/>
      <c r="K1" s="4"/>
    </row>
    <row r="2" spans="1:29" ht="6" customHeight="1">
      <c r="A2" s="4"/>
      <c r="B2" s="1560"/>
      <c r="C2" s="1560"/>
      <c r="D2" s="1560"/>
      <c r="E2" s="8"/>
      <c r="F2" s="8"/>
      <c r="G2" s="8"/>
      <c r="H2" s="8"/>
      <c r="I2" s="8"/>
      <c r="J2" s="598"/>
      <c r="K2" s="4"/>
    </row>
    <row r="3" spans="1:29" ht="13.5" customHeight="1" thickBot="1">
      <c r="A3" s="4"/>
      <c r="B3" s="8"/>
      <c r="C3" s="8"/>
      <c r="D3" s="8"/>
      <c r="E3" s="814"/>
      <c r="F3" s="814"/>
      <c r="G3" s="814"/>
      <c r="H3" s="814"/>
      <c r="I3" s="814" t="s">
        <v>70</v>
      </c>
      <c r="J3" s="263"/>
      <c r="K3" s="4"/>
    </row>
    <row r="4" spans="1:29" s="12" customFormat="1" ht="13.5" customHeight="1" thickBot="1">
      <c r="A4" s="11"/>
      <c r="B4" s="19"/>
      <c r="C4" s="1629" t="s">
        <v>369</v>
      </c>
      <c r="D4" s="1630"/>
      <c r="E4" s="1630"/>
      <c r="F4" s="1630"/>
      <c r="G4" s="1630"/>
      <c r="H4" s="1630"/>
      <c r="I4" s="1631"/>
      <c r="J4" s="263"/>
      <c r="K4" s="11"/>
      <c r="N4" s="1005"/>
      <c r="O4" s="1005"/>
      <c r="P4" s="1005"/>
      <c r="Q4" s="1005"/>
      <c r="R4" s="1005"/>
      <c r="S4" s="1005"/>
      <c r="T4" s="1005"/>
      <c r="U4" s="1005"/>
      <c r="V4" s="1013"/>
      <c r="W4" s="1013"/>
      <c r="X4" s="1013"/>
      <c r="Y4" s="1013"/>
      <c r="Z4" s="1013"/>
      <c r="AA4" s="1013"/>
    </row>
    <row r="5" spans="1:29" ht="4.5" customHeight="1">
      <c r="A5" s="4"/>
      <c r="B5" s="8"/>
      <c r="C5" s="1632" t="s">
        <v>85</v>
      </c>
      <c r="D5" s="1633"/>
      <c r="E5" s="816"/>
      <c r="F5" s="816"/>
      <c r="G5" s="816"/>
      <c r="H5" s="816"/>
      <c r="I5" s="816"/>
      <c r="J5" s="263"/>
      <c r="K5" s="4"/>
    </row>
    <row r="6" spans="1:29" ht="15.75" customHeight="1">
      <c r="A6" s="4"/>
      <c r="B6" s="8"/>
      <c r="C6" s="1632"/>
      <c r="D6" s="1633"/>
      <c r="E6" s="1635" t="s">
        <v>368</v>
      </c>
      <c r="F6" s="1635"/>
      <c r="G6" s="1635"/>
      <c r="H6" s="1635"/>
      <c r="I6" s="1635"/>
      <c r="J6" s="263"/>
      <c r="K6" s="4"/>
    </row>
    <row r="7" spans="1:29" ht="13.5" customHeight="1">
      <c r="A7" s="4"/>
      <c r="B7" s="8"/>
      <c r="C7" s="1633"/>
      <c r="D7" s="1633"/>
      <c r="E7" s="1636">
        <v>2013</v>
      </c>
      <c r="F7" s="1637"/>
      <c r="G7" s="1638">
        <v>2014</v>
      </c>
      <c r="H7" s="1639"/>
      <c r="I7" s="1639"/>
      <c r="J7" s="263"/>
      <c r="K7" s="4"/>
    </row>
    <row r="8" spans="1:29" ht="13.5" customHeight="1">
      <c r="A8" s="4"/>
      <c r="B8" s="8"/>
      <c r="C8" s="600"/>
      <c r="D8" s="600"/>
      <c r="E8" s="815" t="s">
        <v>99</v>
      </c>
      <c r="F8" s="1111" t="s">
        <v>96</v>
      </c>
      <c r="G8" s="1112" t="s">
        <v>93</v>
      </c>
      <c r="H8" s="815" t="s">
        <v>102</v>
      </c>
      <c r="I8" s="815" t="s">
        <v>99</v>
      </c>
      <c r="J8" s="263"/>
      <c r="K8" s="4"/>
    </row>
    <row r="9" spans="1:29" s="603" customFormat="1" ht="23.25" customHeight="1">
      <c r="A9" s="601"/>
      <c r="B9" s="602"/>
      <c r="C9" s="1627" t="s">
        <v>68</v>
      </c>
      <c r="D9" s="1627"/>
      <c r="E9" s="878">
        <v>5.32</v>
      </c>
      <c r="F9" s="878">
        <v>5.3</v>
      </c>
      <c r="G9" s="878">
        <v>5.3</v>
      </c>
      <c r="H9" s="878">
        <v>5.25</v>
      </c>
      <c r="I9" s="878">
        <v>5.27</v>
      </c>
      <c r="J9" s="676"/>
      <c r="K9" s="601"/>
      <c r="M9" s="605"/>
      <c r="N9" s="1006"/>
      <c r="O9" s="1006"/>
      <c r="P9" s="1006"/>
      <c r="Q9" s="1006"/>
      <c r="R9" s="1006"/>
      <c r="S9" s="1006"/>
      <c r="T9" s="1006"/>
      <c r="U9" s="1007"/>
      <c r="V9" s="1014"/>
      <c r="W9" s="1014"/>
      <c r="X9" s="1014"/>
      <c r="Y9" s="1014"/>
      <c r="Z9" s="1014"/>
      <c r="AA9" s="1014"/>
      <c r="AB9" s="1011"/>
      <c r="AC9" s="1011"/>
    </row>
    <row r="10" spans="1:29" ht="18.75" customHeight="1">
      <c r="A10" s="4"/>
      <c r="B10" s="8"/>
      <c r="C10" s="248" t="s">
        <v>348</v>
      </c>
      <c r="D10" s="18"/>
      <c r="E10" s="879">
        <v>12.27</v>
      </c>
      <c r="F10" s="879">
        <v>12.07</v>
      </c>
      <c r="G10" s="879">
        <v>12.03</v>
      </c>
      <c r="H10" s="879">
        <v>11.98</v>
      </c>
      <c r="I10" s="879">
        <v>11.74</v>
      </c>
      <c r="J10" s="676"/>
      <c r="K10" s="4"/>
      <c r="N10" s="1006"/>
      <c r="O10" s="1006"/>
      <c r="P10" s="1006"/>
      <c r="Q10" s="1006"/>
      <c r="R10" s="1006"/>
      <c r="S10" s="1006"/>
      <c r="T10" s="1006"/>
      <c r="V10" s="1014"/>
      <c r="W10" s="1014"/>
      <c r="X10" s="1014"/>
      <c r="Y10" s="1014"/>
      <c r="Z10" s="1014"/>
      <c r="AA10" s="1014"/>
      <c r="AB10" s="1011"/>
      <c r="AC10" s="1011"/>
    </row>
    <row r="11" spans="1:29" ht="18.75" customHeight="1">
      <c r="A11" s="4"/>
      <c r="B11" s="8"/>
      <c r="C11" s="248" t="s">
        <v>258</v>
      </c>
      <c r="D11" s="32"/>
      <c r="E11" s="879">
        <v>7.26</v>
      </c>
      <c r="F11" s="879">
        <v>7.24</v>
      </c>
      <c r="G11" s="879">
        <v>7.21</v>
      </c>
      <c r="H11" s="879">
        <v>7.11</v>
      </c>
      <c r="I11" s="879">
        <v>7.17</v>
      </c>
      <c r="J11" s="676"/>
      <c r="K11" s="4"/>
      <c r="N11" s="1006"/>
      <c r="O11" s="1006"/>
      <c r="P11" s="1006"/>
      <c r="Q11" s="1006"/>
      <c r="R11" s="1006"/>
      <c r="S11" s="1006"/>
      <c r="T11" s="1006"/>
      <c r="V11" s="1014"/>
      <c r="W11" s="1014"/>
      <c r="X11" s="1014"/>
      <c r="Y11" s="1014"/>
      <c r="Z11" s="1014"/>
      <c r="AA11" s="1014"/>
      <c r="AB11" s="1011"/>
      <c r="AC11" s="1011"/>
    </row>
    <row r="12" spans="1:29" ht="18.75" customHeight="1">
      <c r="A12" s="4"/>
      <c r="B12" s="8"/>
      <c r="C12" s="248" t="s">
        <v>259</v>
      </c>
      <c r="D12" s="32"/>
      <c r="E12" s="879">
        <v>4.25</v>
      </c>
      <c r="F12" s="879">
        <v>4.3099999999999996</v>
      </c>
      <c r="G12" s="879">
        <v>4.25</v>
      </c>
      <c r="H12" s="879">
        <v>4.22</v>
      </c>
      <c r="I12" s="879">
        <v>4.26</v>
      </c>
      <c r="J12" s="676"/>
      <c r="K12" s="4"/>
      <c r="N12" s="1006"/>
      <c r="O12" s="1006"/>
      <c r="P12" s="1006"/>
      <c r="Q12" s="1006"/>
      <c r="R12" s="1006"/>
      <c r="S12" s="1006"/>
      <c r="T12" s="1006"/>
      <c r="V12" s="1014"/>
      <c r="W12" s="1014"/>
      <c r="X12" s="1014"/>
      <c r="Y12" s="1014"/>
      <c r="Z12" s="1014"/>
      <c r="AA12" s="1014"/>
      <c r="AB12" s="1011"/>
      <c r="AC12" s="1011"/>
    </row>
    <row r="13" spans="1:29" ht="18.75" customHeight="1">
      <c r="A13" s="4"/>
      <c r="B13" s="8"/>
      <c r="C13" s="248" t="s">
        <v>84</v>
      </c>
      <c r="D13" s="18"/>
      <c r="E13" s="879">
        <v>4.03</v>
      </c>
      <c r="F13" s="879">
        <v>4.01</v>
      </c>
      <c r="G13" s="879">
        <v>4.0199999999999996</v>
      </c>
      <c r="H13" s="879">
        <v>4.0199999999999996</v>
      </c>
      <c r="I13" s="879">
        <v>4.12</v>
      </c>
      <c r="J13" s="599"/>
      <c r="K13" s="4"/>
      <c r="N13" s="1006"/>
      <c r="O13" s="1006"/>
      <c r="P13" s="1006"/>
      <c r="Q13" s="1006"/>
      <c r="R13" s="1006"/>
      <c r="S13" s="1006"/>
      <c r="T13" s="1006"/>
      <c r="V13" s="1014"/>
      <c r="W13" s="1014"/>
      <c r="X13" s="1014"/>
      <c r="Y13" s="1014"/>
      <c r="Z13" s="1014"/>
      <c r="AA13" s="1014"/>
      <c r="AB13" s="1011"/>
      <c r="AC13" s="1011"/>
    </row>
    <row r="14" spans="1:29" ht="18.75" customHeight="1">
      <c r="A14" s="4"/>
      <c r="B14" s="8"/>
      <c r="C14" s="248" t="s">
        <v>260</v>
      </c>
      <c r="D14" s="32"/>
      <c r="E14" s="879">
        <v>4.46</v>
      </c>
      <c r="F14" s="879">
        <v>4.49</v>
      </c>
      <c r="G14" s="879">
        <v>4.45</v>
      </c>
      <c r="H14" s="879">
        <v>4.4400000000000004</v>
      </c>
      <c r="I14" s="879">
        <v>4.45</v>
      </c>
      <c r="J14" s="599"/>
      <c r="K14" s="4"/>
      <c r="N14" s="1006"/>
      <c r="O14" s="1006"/>
      <c r="P14" s="1006"/>
      <c r="Q14" s="1006"/>
      <c r="R14" s="1006"/>
      <c r="S14" s="1006"/>
      <c r="T14" s="1006"/>
      <c r="V14" s="1014"/>
      <c r="W14" s="1014"/>
      <c r="X14" s="1014"/>
      <c r="Y14" s="1014"/>
      <c r="Z14" s="1014"/>
      <c r="AA14" s="1014"/>
      <c r="AB14" s="1011"/>
      <c r="AC14" s="1011"/>
    </row>
    <row r="15" spans="1:29" ht="18.75" customHeight="1">
      <c r="A15" s="4"/>
      <c r="B15" s="8"/>
      <c r="C15" s="248" t="s">
        <v>83</v>
      </c>
      <c r="D15" s="32"/>
      <c r="E15" s="879">
        <v>4.2300000000000004</v>
      </c>
      <c r="F15" s="879">
        <v>4.24</v>
      </c>
      <c r="G15" s="879">
        <v>4.2300000000000004</v>
      </c>
      <c r="H15" s="879">
        <v>4.1900000000000004</v>
      </c>
      <c r="I15" s="879">
        <v>4.13</v>
      </c>
      <c r="J15" s="599"/>
      <c r="K15" s="4"/>
      <c r="N15" s="1006"/>
      <c r="O15" s="1006"/>
      <c r="P15" s="1006"/>
      <c r="Q15" s="1006"/>
      <c r="R15" s="1006"/>
      <c r="S15" s="1006"/>
      <c r="T15" s="1006"/>
      <c r="V15" s="1014"/>
      <c r="W15" s="1014"/>
      <c r="X15" s="1014"/>
      <c r="Y15" s="1014"/>
      <c r="Z15" s="1014"/>
      <c r="AA15" s="1014"/>
      <c r="AB15" s="1011"/>
      <c r="AC15" s="1011"/>
    </row>
    <row r="16" spans="1:29" ht="18.75" customHeight="1">
      <c r="A16" s="4"/>
      <c r="B16" s="8"/>
      <c r="C16" s="248" t="s">
        <v>261</v>
      </c>
      <c r="D16" s="32"/>
      <c r="E16" s="879">
        <v>4.1900000000000004</v>
      </c>
      <c r="F16" s="879">
        <v>4.22</v>
      </c>
      <c r="G16" s="879">
        <v>4.29</v>
      </c>
      <c r="H16" s="879">
        <v>4.3099999999999996</v>
      </c>
      <c r="I16" s="879">
        <v>4.25</v>
      </c>
      <c r="J16" s="599"/>
      <c r="K16" s="4"/>
      <c r="N16" s="1006"/>
      <c r="O16" s="1006"/>
      <c r="P16" s="1006"/>
      <c r="Q16" s="1006"/>
      <c r="R16" s="1006"/>
      <c r="S16" s="1006"/>
      <c r="T16" s="1006"/>
      <c r="V16" s="1014"/>
      <c r="W16" s="1014"/>
      <c r="X16" s="1014"/>
      <c r="Y16" s="1014"/>
      <c r="Z16" s="1014"/>
      <c r="AA16" s="1014"/>
      <c r="AB16" s="1011"/>
      <c r="AC16" s="1011"/>
    </row>
    <row r="17" spans="1:29" ht="18.75" customHeight="1">
      <c r="A17" s="4"/>
      <c r="B17" s="8"/>
      <c r="C17" s="248" t="s">
        <v>82</v>
      </c>
      <c r="D17" s="32"/>
      <c r="E17" s="879">
        <v>4.16</v>
      </c>
      <c r="F17" s="879">
        <v>4.22</v>
      </c>
      <c r="G17" s="879">
        <v>4.16</v>
      </c>
      <c r="H17" s="879">
        <v>4.1100000000000003</v>
      </c>
      <c r="I17" s="879">
        <v>4.1500000000000004</v>
      </c>
      <c r="J17" s="599"/>
      <c r="K17" s="4"/>
      <c r="N17" s="1006"/>
      <c r="O17" s="1006"/>
      <c r="P17" s="1006"/>
      <c r="Q17" s="1006"/>
      <c r="R17" s="1006"/>
      <c r="S17" s="1006"/>
      <c r="T17" s="1006"/>
      <c r="V17" s="1014"/>
      <c r="W17" s="1014"/>
      <c r="X17" s="1014"/>
      <c r="Y17" s="1014"/>
      <c r="Z17" s="1014"/>
      <c r="AA17" s="1014"/>
      <c r="AB17" s="1011"/>
      <c r="AC17" s="1011"/>
    </row>
    <row r="18" spans="1:29" ht="18.75" customHeight="1">
      <c r="A18" s="4"/>
      <c r="B18" s="8"/>
      <c r="C18" s="248" t="s">
        <v>81</v>
      </c>
      <c r="D18" s="32"/>
      <c r="E18" s="879">
        <v>4.8099999999999996</v>
      </c>
      <c r="F18" s="879">
        <v>4.91</v>
      </c>
      <c r="G18" s="879">
        <v>4.8600000000000003</v>
      </c>
      <c r="H18" s="879">
        <v>4.8499999999999996</v>
      </c>
      <c r="I18" s="879">
        <v>4.91</v>
      </c>
      <c r="J18" s="599"/>
      <c r="K18" s="4"/>
      <c r="N18" s="1006"/>
      <c r="O18" s="1006"/>
      <c r="P18" s="1006"/>
      <c r="Q18" s="1006"/>
      <c r="R18" s="1006"/>
      <c r="S18" s="1006"/>
      <c r="T18" s="1006"/>
      <c r="V18" s="1014"/>
      <c r="W18" s="1014"/>
      <c r="X18" s="1014"/>
      <c r="Y18" s="1014"/>
      <c r="Z18" s="1014"/>
      <c r="AA18" s="1014"/>
      <c r="AB18" s="1011"/>
      <c r="AC18" s="1011"/>
    </row>
    <row r="19" spans="1:29" ht="18.75" customHeight="1">
      <c r="A19" s="4"/>
      <c r="B19" s="8"/>
      <c r="C19" s="248" t="s">
        <v>262</v>
      </c>
      <c r="D19" s="32"/>
      <c r="E19" s="879">
        <v>4.4000000000000004</v>
      </c>
      <c r="F19" s="879">
        <v>4.38</v>
      </c>
      <c r="G19" s="879">
        <v>4.3600000000000003</v>
      </c>
      <c r="H19" s="879">
        <v>4.25</v>
      </c>
      <c r="I19" s="879">
        <v>4.37</v>
      </c>
      <c r="J19" s="599"/>
      <c r="K19" s="4"/>
      <c r="N19" s="1006"/>
      <c r="O19" s="1006"/>
      <c r="P19" s="1006"/>
      <c r="Q19" s="1006"/>
      <c r="R19" s="1006"/>
      <c r="S19" s="1006"/>
      <c r="T19" s="1006"/>
      <c r="V19" s="1014"/>
      <c r="W19" s="1014"/>
      <c r="X19" s="1014"/>
      <c r="Y19" s="1014"/>
      <c r="Z19" s="1014"/>
      <c r="AA19" s="1014"/>
      <c r="AB19" s="1011"/>
      <c r="AC19" s="1011"/>
    </row>
    <row r="20" spans="1:29" ht="18.75" customHeight="1">
      <c r="A20" s="4"/>
      <c r="B20" s="8"/>
      <c r="C20" s="248" t="s">
        <v>80</v>
      </c>
      <c r="D20" s="18"/>
      <c r="E20" s="879">
        <v>5.25</v>
      </c>
      <c r="F20" s="879">
        <v>5.0999999999999996</v>
      </c>
      <c r="G20" s="879">
        <v>5.0199999999999996</v>
      </c>
      <c r="H20" s="879">
        <v>5.13</v>
      </c>
      <c r="I20" s="879">
        <v>5.25</v>
      </c>
      <c r="J20" s="599"/>
      <c r="K20" s="4"/>
      <c r="N20" s="1006"/>
      <c r="O20" s="1006"/>
      <c r="P20" s="1006"/>
      <c r="Q20" s="1006"/>
      <c r="R20" s="1006"/>
      <c r="S20" s="1006"/>
      <c r="T20" s="1006"/>
      <c r="V20" s="1014"/>
      <c r="W20" s="1014"/>
      <c r="X20" s="1014"/>
      <c r="Y20" s="1014"/>
      <c r="Z20" s="1014"/>
      <c r="AA20" s="1014"/>
      <c r="AB20" s="1011"/>
      <c r="AC20" s="1011"/>
    </row>
    <row r="21" spans="1:29" ht="18.75" customHeight="1">
      <c r="A21" s="4"/>
      <c r="B21" s="8"/>
      <c r="C21" s="248" t="s">
        <v>263</v>
      </c>
      <c r="D21" s="32"/>
      <c r="E21" s="879">
        <v>5.0199999999999996</v>
      </c>
      <c r="F21" s="879">
        <v>5.01</v>
      </c>
      <c r="G21" s="879">
        <v>5.03</v>
      </c>
      <c r="H21" s="879">
        <v>5.01</v>
      </c>
      <c r="I21" s="879">
        <v>5</v>
      </c>
      <c r="J21" s="599"/>
      <c r="K21" s="4"/>
      <c r="N21" s="1006"/>
      <c r="O21" s="1006"/>
      <c r="P21" s="1006"/>
      <c r="Q21" s="1006"/>
      <c r="R21" s="1006"/>
      <c r="S21" s="1006"/>
      <c r="T21" s="1006"/>
      <c r="V21" s="1014"/>
      <c r="W21" s="1014"/>
      <c r="X21" s="1014"/>
      <c r="Y21" s="1014"/>
      <c r="Z21" s="1014"/>
      <c r="AA21" s="1014"/>
      <c r="AB21" s="1011"/>
      <c r="AC21" s="1011"/>
    </row>
    <row r="22" spans="1:29" ht="18.75" customHeight="1">
      <c r="A22" s="4"/>
      <c r="B22" s="8"/>
      <c r="C22" s="248" t="s">
        <v>264</v>
      </c>
      <c r="D22" s="32"/>
      <c r="E22" s="879">
        <v>4.75</v>
      </c>
      <c r="F22" s="879">
        <v>4.7699999999999996</v>
      </c>
      <c r="G22" s="879">
        <v>4.74</v>
      </c>
      <c r="H22" s="879">
        <v>4.7300000000000004</v>
      </c>
      <c r="I22" s="879">
        <v>4.74</v>
      </c>
      <c r="J22" s="599"/>
      <c r="K22" s="4"/>
      <c r="N22" s="1006"/>
      <c r="O22" s="1006"/>
      <c r="P22" s="1006"/>
      <c r="Q22" s="1006"/>
      <c r="R22" s="1006"/>
      <c r="S22" s="1006"/>
      <c r="T22" s="1006"/>
      <c r="V22" s="1014"/>
      <c r="W22" s="1014"/>
      <c r="X22" s="1014"/>
      <c r="Y22" s="1014"/>
      <c r="Z22" s="1014"/>
      <c r="AA22" s="1014"/>
      <c r="AB22" s="1011"/>
      <c r="AC22" s="1011"/>
    </row>
    <row r="23" spans="1:29" ht="18.75" customHeight="1">
      <c r="A23" s="4"/>
      <c r="B23" s="8"/>
      <c r="C23" s="248" t="s">
        <v>355</v>
      </c>
      <c r="D23" s="32"/>
      <c r="E23" s="879">
        <v>4.68</v>
      </c>
      <c r="F23" s="879">
        <v>4.7</v>
      </c>
      <c r="G23" s="879">
        <v>4.6399999999999997</v>
      </c>
      <c r="H23" s="879">
        <v>4.5999999999999996</v>
      </c>
      <c r="I23" s="879">
        <v>4.6399999999999997</v>
      </c>
      <c r="J23" s="599"/>
      <c r="K23" s="4"/>
      <c r="N23" s="1006"/>
      <c r="O23" s="1006"/>
      <c r="P23" s="1006"/>
      <c r="Q23" s="1006"/>
      <c r="R23" s="1006"/>
      <c r="S23" s="1006"/>
      <c r="T23" s="1006"/>
      <c r="V23" s="1014"/>
      <c r="W23" s="1014"/>
      <c r="X23" s="1014"/>
      <c r="Y23" s="1014"/>
      <c r="Z23" s="1014"/>
      <c r="AA23" s="1014"/>
      <c r="AB23" s="1011"/>
      <c r="AC23" s="1011"/>
    </row>
    <row r="24" spans="1:29" ht="18.75" customHeight="1">
      <c r="A24" s="4"/>
      <c r="B24" s="8"/>
      <c r="C24" s="248" t="s">
        <v>356</v>
      </c>
      <c r="D24" s="32"/>
      <c r="E24" s="879">
        <v>4.03</v>
      </c>
      <c r="F24" s="879">
        <v>4.04</v>
      </c>
      <c r="G24" s="879">
        <v>4.05</v>
      </c>
      <c r="H24" s="879">
        <v>4.0599999999999996</v>
      </c>
      <c r="I24" s="879">
        <v>4.1100000000000003</v>
      </c>
      <c r="J24" s="599"/>
      <c r="K24" s="4"/>
      <c r="N24" s="1006"/>
      <c r="O24" s="1006"/>
      <c r="P24" s="1006"/>
      <c r="Q24" s="1006"/>
      <c r="R24" s="1006"/>
      <c r="S24" s="1006"/>
      <c r="T24" s="1006"/>
      <c r="V24" s="1014"/>
      <c r="W24" s="1014"/>
      <c r="X24" s="1014"/>
      <c r="Y24" s="1014"/>
      <c r="Z24" s="1014"/>
      <c r="AA24" s="1014"/>
      <c r="AB24" s="1011"/>
      <c r="AC24" s="1011"/>
    </row>
    <row r="25" spans="1:29" ht="35.25" customHeight="1" thickBot="1">
      <c r="A25" s="4"/>
      <c r="B25" s="8"/>
      <c r="C25" s="817"/>
      <c r="D25" s="817"/>
      <c r="E25" s="604"/>
      <c r="F25" s="604"/>
      <c r="G25" s="604"/>
      <c r="H25" s="604"/>
      <c r="I25" s="604"/>
      <c r="J25" s="599"/>
      <c r="K25" s="4"/>
      <c r="V25" s="1014"/>
      <c r="W25" s="1014"/>
      <c r="X25" s="1014"/>
      <c r="Y25" s="1014"/>
      <c r="Z25" s="1014"/>
      <c r="AA25" s="1014"/>
      <c r="AB25" s="1011"/>
      <c r="AC25" s="1011"/>
    </row>
    <row r="26" spans="1:29" s="12" customFormat="1" ht="13.5" customHeight="1" thickBot="1">
      <c r="A26" s="11"/>
      <c r="B26" s="19"/>
      <c r="C26" s="1629" t="s">
        <v>370</v>
      </c>
      <c r="D26" s="1630"/>
      <c r="E26" s="1630"/>
      <c r="F26" s="1630"/>
      <c r="G26" s="1630"/>
      <c r="H26" s="1630"/>
      <c r="I26" s="1631"/>
      <c r="J26" s="599"/>
      <c r="K26" s="11"/>
      <c r="N26" s="1005"/>
      <c r="O26" s="1005"/>
      <c r="P26" s="1005"/>
      <c r="Q26" s="1005"/>
      <c r="R26" s="1005"/>
      <c r="S26" s="1005"/>
      <c r="T26" s="1005"/>
      <c r="U26" s="1005"/>
      <c r="V26" s="1014"/>
      <c r="W26" s="1014"/>
      <c r="X26" s="1014"/>
      <c r="Y26" s="1014"/>
      <c r="Z26" s="1014"/>
      <c r="AA26" s="1014"/>
      <c r="AB26" s="1011"/>
      <c r="AC26" s="1011"/>
    </row>
    <row r="27" spans="1:29" ht="4.5" customHeight="1">
      <c r="A27" s="4"/>
      <c r="B27" s="8"/>
      <c r="C27" s="1632" t="s">
        <v>85</v>
      </c>
      <c r="D27" s="1633"/>
      <c r="E27" s="817"/>
      <c r="F27" s="817"/>
      <c r="G27" s="817"/>
      <c r="H27" s="817"/>
      <c r="I27" s="817"/>
      <c r="J27" s="599"/>
      <c r="K27" s="4"/>
      <c r="V27" s="1014"/>
      <c r="W27" s="1014"/>
      <c r="X27" s="1014"/>
      <c r="Y27" s="1014"/>
      <c r="Z27" s="1014"/>
      <c r="AA27" s="1014"/>
      <c r="AB27" s="1011"/>
      <c r="AC27" s="1011"/>
    </row>
    <row r="28" spans="1:29" ht="15.75" customHeight="1">
      <c r="A28" s="4"/>
      <c r="B28" s="8"/>
      <c r="C28" s="1632"/>
      <c r="D28" s="1633"/>
      <c r="E28" s="1635" t="s">
        <v>377</v>
      </c>
      <c r="F28" s="1635"/>
      <c r="G28" s="1635"/>
      <c r="H28" s="1635"/>
      <c r="I28" s="1635"/>
      <c r="J28" s="263"/>
      <c r="K28" s="4"/>
      <c r="V28" s="1014"/>
      <c r="W28" s="1014"/>
      <c r="X28" s="1014"/>
      <c r="Y28" s="1014"/>
      <c r="Z28" s="1014"/>
      <c r="AA28" s="1014"/>
      <c r="AB28" s="1011"/>
      <c r="AC28" s="1011"/>
    </row>
    <row r="29" spans="1:29" ht="13.5" customHeight="1">
      <c r="A29" s="4"/>
      <c r="B29" s="8"/>
      <c r="C29" s="1633"/>
      <c r="D29" s="1633"/>
      <c r="E29" s="1636">
        <v>2013</v>
      </c>
      <c r="F29" s="1637"/>
      <c r="G29" s="1638">
        <v>2014</v>
      </c>
      <c r="H29" s="1639"/>
      <c r="I29" s="1639"/>
      <c r="J29" s="263"/>
      <c r="K29" s="4"/>
      <c r="N29" s="1006"/>
      <c r="O29" s="1006"/>
      <c r="P29" s="1008"/>
      <c r="Q29" s="1008"/>
      <c r="R29" s="1008"/>
      <c r="S29" s="1008"/>
      <c r="T29" s="1008"/>
      <c r="V29" s="1014"/>
      <c r="W29" s="1014"/>
      <c r="X29" s="1014"/>
      <c r="Y29" s="1014"/>
      <c r="Z29" s="1014"/>
      <c r="AA29" s="1014"/>
      <c r="AB29" s="1011"/>
      <c r="AC29" s="1011"/>
    </row>
    <row r="30" spans="1:29" ht="13.5" customHeight="1">
      <c r="A30" s="4"/>
      <c r="B30" s="8"/>
      <c r="C30" s="600"/>
      <c r="D30" s="600"/>
      <c r="E30" s="815" t="s">
        <v>99</v>
      </c>
      <c r="F30" s="1111" t="s">
        <v>96</v>
      </c>
      <c r="G30" s="1112" t="s">
        <v>93</v>
      </c>
      <c r="H30" s="815" t="s">
        <v>102</v>
      </c>
      <c r="I30" s="815" t="s">
        <v>99</v>
      </c>
      <c r="J30" s="263"/>
      <c r="K30" s="4"/>
      <c r="N30" s="1006"/>
      <c r="O30" s="1006"/>
      <c r="P30" s="1006"/>
      <c r="Q30" s="1006"/>
      <c r="R30" s="1006"/>
      <c r="S30" s="1006"/>
      <c r="T30" s="1006"/>
      <c r="V30" s="1014"/>
      <c r="W30" s="1014"/>
      <c r="X30" s="1014"/>
      <c r="Y30" s="1014"/>
      <c r="Z30" s="1014"/>
      <c r="AA30" s="1014"/>
      <c r="AB30" s="1011"/>
      <c r="AC30" s="1011"/>
    </row>
    <row r="31" spans="1:29" s="603" customFormat="1" ht="23.25" customHeight="1">
      <c r="A31" s="601"/>
      <c r="B31" s="602"/>
      <c r="C31" s="1627" t="s">
        <v>68</v>
      </c>
      <c r="D31" s="1627"/>
      <c r="E31" s="878">
        <v>919.94</v>
      </c>
      <c r="F31" s="878">
        <v>916.93</v>
      </c>
      <c r="G31" s="878">
        <v>917.69</v>
      </c>
      <c r="H31" s="878">
        <v>909.38</v>
      </c>
      <c r="I31" s="878">
        <v>911.52</v>
      </c>
      <c r="J31" s="676"/>
      <c r="K31" s="601"/>
      <c r="M31" s="605"/>
      <c r="N31" s="1006"/>
      <c r="O31" s="1006"/>
      <c r="P31" s="1006"/>
      <c r="Q31" s="1006"/>
      <c r="R31" s="1006"/>
      <c r="S31" s="1006"/>
      <c r="T31" s="1006"/>
      <c r="U31" s="1007"/>
      <c r="V31" s="1014"/>
      <c r="W31" s="1014"/>
      <c r="X31" s="1014"/>
      <c r="Y31" s="1014"/>
      <c r="Z31" s="1014"/>
      <c r="AA31" s="1014"/>
      <c r="AB31" s="1011"/>
      <c r="AC31" s="1011"/>
    </row>
    <row r="32" spans="1:29" ht="18.75" customHeight="1">
      <c r="A32" s="4"/>
      <c r="B32" s="8"/>
      <c r="C32" s="248" t="s">
        <v>348</v>
      </c>
      <c r="D32" s="18"/>
      <c r="E32" s="879">
        <v>2103.81</v>
      </c>
      <c r="F32" s="879">
        <v>2068.29</v>
      </c>
      <c r="G32" s="879">
        <v>2060.2600000000002</v>
      </c>
      <c r="H32" s="879">
        <v>2053.48</v>
      </c>
      <c r="I32" s="879">
        <v>2015.9</v>
      </c>
      <c r="J32" s="676"/>
      <c r="K32" s="4"/>
      <c r="N32" s="1006"/>
      <c r="O32" s="1006"/>
      <c r="P32" s="1009"/>
      <c r="Q32" s="1009"/>
      <c r="R32" s="1009"/>
      <c r="S32" s="1009"/>
      <c r="T32" s="1009"/>
      <c r="V32" s="1014"/>
      <c r="W32" s="1014"/>
      <c r="X32" s="1014"/>
      <c r="Y32" s="1014"/>
      <c r="Z32" s="1014"/>
      <c r="AA32" s="1014"/>
      <c r="AB32" s="1011"/>
      <c r="AC32" s="1011"/>
    </row>
    <row r="33" spans="1:229" ht="18.75" customHeight="1">
      <c r="A33" s="4"/>
      <c r="B33" s="8"/>
      <c r="C33" s="248" t="s">
        <v>258</v>
      </c>
      <c r="D33" s="32"/>
      <c r="E33" s="879">
        <v>1257.67</v>
      </c>
      <c r="F33" s="879">
        <v>1254.4100000000001</v>
      </c>
      <c r="G33" s="879">
        <v>1249.31</v>
      </c>
      <c r="H33" s="879">
        <v>1230.78</v>
      </c>
      <c r="I33" s="879">
        <v>1242.78</v>
      </c>
      <c r="J33" s="676"/>
      <c r="K33" s="4"/>
      <c r="N33" s="1006"/>
      <c r="O33" s="1006"/>
      <c r="P33" s="1009"/>
      <c r="Q33" s="1009"/>
      <c r="R33" s="1009"/>
      <c r="S33" s="1009"/>
      <c r="T33" s="1009"/>
      <c r="V33" s="1014"/>
      <c r="W33" s="1014"/>
      <c r="X33" s="1014"/>
      <c r="Y33" s="1014"/>
      <c r="Z33" s="1014"/>
      <c r="AA33" s="1014"/>
      <c r="AB33" s="1011"/>
      <c r="AC33" s="1011"/>
    </row>
    <row r="34" spans="1:229" ht="18.75" customHeight="1">
      <c r="A34" s="4"/>
      <c r="B34" s="8"/>
      <c r="C34" s="248" t="s">
        <v>259</v>
      </c>
      <c r="D34" s="32"/>
      <c r="E34" s="879">
        <v>736.39</v>
      </c>
      <c r="F34" s="879">
        <v>746.04</v>
      </c>
      <c r="G34" s="879">
        <v>736.44</v>
      </c>
      <c r="H34" s="879">
        <v>731.81</v>
      </c>
      <c r="I34" s="879">
        <v>737.33</v>
      </c>
      <c r="J34" s="676"/>
      <c r="K34" s="4"/>
      <c r="N34" s="1006"/>
      <c r="O34" s="1006"/>
      <c r="P34" s="1006"/>
      <c r="Q34" s="1006"/>
      <c r="R34" s="1006"/>
      <c r="S34" s="1006"/>
      <c r="T34" s="1006"/>
      <c r="V34" s="1014"/>
      <c r="W34" s="1014"/>
      <c r="X34" s="1014"/>
      <c r="Y34" s="1014"/>
      <c r="Z34" s="1014"/>
      <c r="AA34" s="1014"/>
      <c r="AB34" s="1011"/>
      <c r="AC34" s="1011"/>
    </row>
    <row r="35" spans="1:229" ht="18.75" customHeight="1">
      <c r="A35" s="4"/>
      <c r="B35" s="8"/>
      <c r="C35" s="248" t="s">
        <v>84</v>
      </c>
      <c r="D35" s="18"/>
      <c r="E35" s="879">
        <v>697.08</v>
      </c>
      <c r="F35" s="879">
        <v>694.9</v>
      </c>
      <c r="G35" s="879">
        <v>696.25</v>
      </c>
      <c r="H35" s="879">
        <v>697.01</v>
      </c>
      <c r="I35" s="879">
        <v>713.67</v>
      </c>
      <c r="J35" s="599"/>
      <c r="K35" s="4"/>
      <c r="N35" s="1006"/>
      <c r="O35" s="1006"/>
      <c r="P35" s="1006"/>
      <c r="Q35" s="1006"/>
      <c r="R35" s="1006"/>
      <c r="S35" s="1006"/>
      <c r="T35" s="1006"/>
      <c r="V35" s="1014"/>
      <c r="W35" s="1014"/>
      <c r="X35" s="1014"/>
      <c r="Y35" s="1014"/>
      <c r="Z35" s="1014"/>
      <c r="AA35" s="1014"/>
      <c r="AB35" s="1011"/>
      <c r="AC35" s="1011"/>
    </row>
    <row r="36" spans="1:229" ht="18.75" customHeight="1">
      <c r="A36" s="4"/>
      <c r="B36" s="8"/>
      <c r="C36" s="248" t="s">
        <v>260</v>
      </c>
      <c r="D36" s="32"/>
      <c r="E36" s="879">
        <v>771.29</v>
      </c>
      <c r="F36" s="879">
        <v>778.09</v>
      </c>
      <c r="G36" s="879">
        <v>771.37</v>
      </c>
      <c r="H36" s="879">
        <v>768.53</v>
      </c>
      <c r="I36" s="879">
        <v>771.04</v>
      </c>
      <c r="J36" s="599"/>
      <c r="K36" s="4"/>
      <c r="N36" s="1006"/>
      <c r="O36" s="1006"/>
      <c r="P36" s="1006"/>
      <c r="Q36" s="1006"/>
      <c r="R36" s="1006"/>
      <c r="S36" s="1006"/>
      <c r="T36" s="1006"/>
      <c r="V36" s="1014"/>
      <c r="W36" s="1014"/>
      <c r="X36" s="1014"/>
      <c r="Y36" s="1014"/>
      <c r="Z36" s="1014"/>
      <c r="AA36" s="1014"/>
      <c r="AB36" s="1011"/>
      <c r="AC36" s="1011"/>
    </row>
    <row r="37" spans="1:229" ht="18.75" customHeight="1">
      <c r="A37" s="4"/>
      <c r="B37" s="8"/>
      <c r="C37" s="248" t="s">
        <v>83</v>
      </c>
      <c r="D37" s="32"/>
      <c r="E37" s="879">
        <v>733.57</v>
      </c>
      <c r="F37" s="879">
        <v>735.54</v>
      </c>
      <c r="G37" s="879">
        <v>733.46</v>
      </c>
      <c r="H37" s="879">
        <v>725.26</v>
      </c>
      <c r="I37" s="879">
        <v>713.78</v>
      </c>
      <c r="J37" s="599"/>
      <c r="K37" s="4"/>
      <c r="N37" s="1006"/>
      <c r="O37" s="1006"/>
      <c r="P37" s="1006"/>
      <c r="Q37" s="1006"/>
      <c r="R37" s="1006"/>
      <c r="S37" s="1006"/>
      <c r="T37" s="1006"/>
      <c r="V37" s="1014"/>
      <c r="W37" s="1014"/>
      <c r="X37" s="1014"/>
      <c r="Y37" s="1014"/>
      <c r="Z37" s="1014"/>
      <c r="AA37" s="1014"/>
      <c r="AB37" s="1011"/>
      <c r="AC37" s="1011"/>
    </row>
    <row r="38" spans="1:229" ht="18.75" customHeight="1">
      <c r="A38" s="4"/>
      <c r="B38" s="8"/>
      <c r="C38" s="248" t="s">
        <v>261</v>
      </c>
      <c r="D38" s="32"/>
      <c r="E38" s="879">
        <v>726.89</v>
      </c>
      <c r="F38" s="879">
        <v>731.44</v>
      </c>
      <c r="G38" s="879">
        <v>744.13</v>
      </c>
      <c r="H38" s="879">
        <v>746.23</v>
      </c>
      <c r="I38" s="879">
        <v>735.87</v>
      </c>
      <c r="J38" s="599"/>
      <c r="K38" s="4"/>
      <c r="N38" s="1006"/>
      <c r="O38" s="1006"/>
      <c r="P38" s="1006"/>
      <c r="Q38" s="1006"/>
      <c r="R38" s="1006"/>
      <c r="S38" s="1006"/>
      <c r="T38" s="1006"/>
      <c r="V38" s="1014"/>
      <c r="W38" s="1014"/>
      <c r="X38" s="1014"/>
      <c r="Y38" s="1014"/>
      <c r="Z38" s="1014"/>
      <c r="AA38" s="1014"/>
      <c r="AB38" s="1011"/>
      <c r="AC38" s="1011"/>
    </row>
    <row r="39" spans="1:229" ht="18.75" customHeight="1">
      <c r="A39" s="4"/>
      <c r="B39" s="8"/>
      <c r="C39" s="248" t="s">
        <v>82</v>
      </c>
      <c r="D39" s="32"/>
      <c r="E39" s="879">
        <v>721.43</v>
      </c>
      <c r="F39" s="879">
        <v>731.77</v>
      </c>
      <c r="G39" s="879">
        <v>721.76</v>
      </c>
      <c r="H39" s="879">
        <v>711.59</v>
      </c>
      <c r="I39" s="879">
        <v>718.49</v>
      </c>
      <c r="J39" s="599"/>
      <c r="K39" s="4"/>
      <c r="N39" s="1006"/>
      <c r="O39" s="1006"/>
      <c r="P39" s="1006"/>
      <c r="Q39" s="1006"/>
      <c r="R39" s="1006"/>
      <c r="S39" s="1006"/>
      <c r="T39" s="1006"/>
      <c r="V39" s="1014"/>
      <c r="W39" s="1014"/>
      <c r="X39" s="1014"/>
      <c r="Y39" s="1014"/>
      <c r="Z39" s="1014"/>
      <c r="AA39" s="1014"/>
      <c r="AB39" s="1011"/>
      <c r="AC39" s="1011"/>
    </row>
    <row r="40" spans="1:229" ht="18.75" customHeight="1">
      <c r="A40" s="4"/>
      <c r="B40" s="8"/>
      <c r="C40" s="248" t="s">
        <v>81</v>
      </c>
      <c r="D40" s="32"/>
      <c r="E40" s="879">
        <v>834.09</v>
      </c>
      <c r="F40" s="879">
        <v>850.18</v>
      </c>
      <c r="G40" s="879">
        <v>841.45</v>
      </c>
      <c r="H40" s="879">
        <v>840.68</v>
      </c>
      <c r="I40" s="879">
        <v>851.24</v>
      </c>
      <c r="J40" s="599"/>
      <c r="K40" s="4"/>
      <c r="N40" s="1006"/>
      <c r="O40" s="1006"/>
      <c r="P40" s="1006"/>
      <c r="Q40" s="1006"/>
      <c r="R40" s="1006"/>
      <c r="S40" s="1006"/>
      <c r="T40" s="1006"/>
      <c r="V40" s="1014"/>
      <c r="W40" s="1014"/>
      <c r="X40" s="1014"/>
      <c r="Y40" s="1014"/>
      <c r="Z40" s="1014"/>
      <c r="AA40" s="1014"/>
      <c r="AB40" s="1011"/>
      <c r="AC40" s="1011"/>
    </row>
    <row r="41" spans="1:229" ht="18.75" customHeight="1">
      <c r="A41" s="4"/>
      <c r="B41" s="8"/>
      <c r="C41" s="248" t="s">
        <v>262</v>
      </c>
      <c r="D41" s="32"/>
      <c r="E41" s="879">
        <v>762.64</v>
      </c>
      <c r="F41" s="879">
        <v>758.86</v>
      </c>
      <c r="G41" s="879">
        <v>755.15</v>
      </c>
      <c r="H41" s="879">
        <v>734.64</v>
      </c>
      <c r="I41" s="879">
        <v>756.68</v>
      </c>
      <c r="J41" s="599"/>
      <c r="K41" s="4"/>
      <c r="N41" s="1006"/>
      <c r="O41" s="1006"/>
      <c r="P41" s="1006"/>
      <c r="Q41" s="1006"/>
      <c r="R41" s="1006"/>
      <c r="S41" s="1006"/>
      <c r="T41" s="1006"/>
      <c r="V41" s="1014"/>
      <c r="W41" s="1014"/>
      <c r="X41" s="1014"/>
      <c r="Y41" s="1014"/>
      <c r="Z41" s="1014"/>
      <c r="AA41" s="1014"/>
      <c r="AB41" s="1011"/>
      <c r="AC41" s="1011"/>
    </row>
    <row r="42" spans="1:229" ht="18.75" customHeight="1">
      <c r="A42" s="4"/>
      <c r="B42" s="8"/>
      <c r="C42" s="248" t="s">
        <v>80</v>
      </c>
      <c r="D42" s="18"/>
      <c r="E42" s="879">
        <v>909.41</v>
      </c>
      <c r="F42" s="879">
        <v>883.91</v>
      </c>
      <c r="G42" s="879">
        <v>870.5</v>
      </c>
      <c r="H42" s="879">
        <v>888.87</v>
      </c>
      <c r="I42" s="879">
        <v>910.29</v>
      </c>
      <c r="J42" s="599"/>
      <c r="K42" s="4"/>
      <c r="N42" s="1006"/>
      <c r="O42" s="1006"/>
      <c r="P42" s="1006"/>
      <c r="Q42" s="1006"/>
      <c r="R42" s="1006"/>
      <c r="S42" s="1006"/>
      <c r="T42" s="1006"/>
      <c r="V42" s="1014"/>
      <c r="W42" s="1014"/>
      <c r="X42" s="1014"/>
      <c r="Y42" s="1014"/>
      <c r="Z42" s="1014"/>
      <c r="AA42" s="1014"/>
      <c r="AB42" s="1011"/>
      <c r="AC42" s="1011"/>
    </row>
    <row r="43" spans="1:229" ht="18.75" customHeight="1">
      <c r="A43" s="4"/>
      <c r="B43" s="8"/>
      <c r="C43" s="248" t="s">
        <v>263</v>
      </c>
      <c r="D43" s="32"/>
      <c r="E43" s="879">
        <v>868.95</v>
      </c>
      <c r="F43" s="879">
        <v>868.14</v>
      </c>
      <c r="G43" s="879">
        <v>872.16</v>
      </c>
      <c r="H43" s="879">
        <v>867.68</v>
      </c>
      <c r="I43" s="879">
        <v>865.47</v>
      </c>
      <c r="J43" s="599"/>
      <c r="K43" s="4"/>
      <c r="N43" s="1006"/>
      <c r="O43" s="1006"/>
      <c r="P43" s="1006"/>
      <c r="Q43" s="1006"/>
      <c r="R43" s="1006"/>
      <c r="S43" s="1006"/>
      <c r="T43" s="1006"/>
      <c r="V43" s="1014"/>
      <c r="W43" s="1014"/>
      <c r="X43" s="1014"/>
      <c r="Y43" s="1014"/>
      <c r="Z43" s="1014"/>
      <c r="AA43" s="1014"/>
      <c r="AB43" s="1011"/>
      <c r="AC43" s="1011"/>
    </row>
    <row r="44" spans="1:229" ht="18.75" customHeight="1">
      <c r="A44" s="4"/>
      <c r="B44" s="8"/>
      <c r="C44" s="248" t="s">
        <v>264</v>
      </c>
      <c r="D44" s="32"/>
      <c r="E44" s="879">
        <v>823.23</v>
      </c>
      <c r="F44" s="879">
        <v>825.86</v>
      </c>
      <c r="G44" s="879">
        <v>820.84</v>
      </c>
      <c r="H44" s="879">
        <v>818.86</v>
      </c>
      <c r="I44" s="879">
        <v>821.06</v>
      </c>
      <c r="J44" s="599"/>
      <c r="K44" s="4"/>
      <c r="N44" s="1006"/>
      <c r="O44" s="1006"/>
      <c r="P44" s="1006"/>
      <c r="Q44" s="1006"/>
      <c r="R44" s="1006"/>
      <c r="S44" s="1006"/>
      <c r="T44" s="1006"/>
      <c r="V44" s="1014"/>
      <c r="W44" s="1014"/>
      <c r="X44" s="1014"/>
      <c r="Y44" s="1014"/>
      <c r="Z44" s="1014"/>
      <c r="AA44" s="1014"/>
      <c r="AB44" s="1011"/>
      <c r="AC44" s="1011"/>
    </row>
    <row r="45" spans="1:229" ht="18.75" customHeight="1">
      <c r="A45" s="4"/>
      <c r="B45" s="8"/>
      <c r="C45" s="248" t="s">
        <v>355</v>
      </c>
      <c r="D45" s="32"/>
      <c r="E45" s="879">
        <v>809.94</v>
      </c>
      <c r="F45" s="879">
        <v>814.39</v>
      </c>
      <c r="G45" s="879">
        <v>804.1</v>
      </c>
      <c r="H45" s="879">
        <v>797.39</v>
      </c>
      <c r="I45" s="879">
        <v>803.42</v>
      </c>
      <c r="J45" s="599"/>
      <c r="K45" s="4"/>
      <c r="N45" s="1006"/>
      <c r="O45" s="1006"/>
      <c r="P45" s="1006"/>
      <c r="Q45" s="1006"/>
      <c r="R45" s="1006"/>
      <c r="S45" s="1006"/>
      <c r="T45" s="1006"/>
      <c r="V45" s="1014"/>
      <c r="W45" s="1014"/>
      <c r="X45" s="1014"/>
      <c r="Y45" s="1014"/>
      <c r="Z45" s="1014"/>
      <c r="AA45" s="1014"/>
      <c r="AB45" s="1011"/>
      <c r="AC45" s="1011"/>
    </row>
    <row r="46" spans="1:229" ht="18.75" customHeight="1">
      <c r="A46" s="4"/>
      <c r="B46" s="8"/>
      <c r="C46" s="248" t="s">
        <v>356</v>
      </c>
      <c r="D46" s="32"/>
      <c r="E46" s="879">
        <v>698.31</v>
      </c>
      <c r="F46" s="879">
        <v>699.69</v>
      </c>
      <c r="G46" s="879">
        <v>700.67</v>
      </c>
      <c r="H46" s="879">
        <v>703.61</v>
      </c>
      <c r="I46" s="879">
        <v>711.52</v>
      </c>
      <c r="J46" s="599"/>
      <c r="K46" s="4"/>
      <c r="N46" s="1006"/>
      <c r="O46" s="1006"/>
      <c r="P46" s="1006"/>
      <c r="Q46" s="1006"/>
      <c r="R46" s="1006"/>
      <c r="S46" s="1006"/>
      <c r="T46" s="1006"/>
      <c r="V46" s="1014"/>
      <c r="W46" s="1014"/>
      <c r="X46" s="1014"/>
      <c r="Y46" s="1014"/>
      <c r="Z46" s="1014"/>
      <c r="AA46" s="1014"/>
      <c r="AB46" s="1011"/>
      <c r="AC46" s="1011"/>
    </row>
    <row r="47" spans="1:229" s="606" customFormat="1" ht="13.5" customHeight="1">
      <c r="A47" s="813"/>
      <c r="B47" s="813"/>
      <c r="C47" s="1628" t="s">
        <v>349</v>
      </c>
      <c r="D47" s="1628"/>
      <c r="E47" s="1628"/>
      <c r="F47" s="1628"/>
      <c r="G47" s="1628"/>
      <c r="H47" s="1628"/>
      <c r="I47" s="1628"/>
      <c r="J47" s="677"/>
      <c r="K47" s="813"/>
      <c r="L47" s="813"/>
      <c r="M47" s="813"/>
      <c r="N47" s="1010"/>
      <c r="O47" s="1010"/>
      <c r="P47" s="1010"/>
      <c r="Q47" s="1010"/>
      <c r="R47" s="1010"/>
      <c r="S47" s="1010"/>
      <c r="T47" s="1010"/>
      <c r="U47" s="1010"/>
      <c r="V47" s="1015"/>
      <c r="W47" s="1015"/>
      <c r="X47" s="1015"/>
      <c r="Y47" s="1015"/>
      <c r="Z47" s="1015"/>
      <c r="AA47" s="1015"/>
      <c r="AB47" s="813"/>
      <c r="AC47" s="813"/>
      <c r="AD47" s="813"/>
      <c r="AE47" s="813"/>
      <c r="AF47" s="813"/>
      <c r="AG47" s="813"/>
      <c r="AH47" s="813"/>
      <c r="AI47" s="813"/>
      <c r="AJ47" s="813"/>
      <c r="AK47" s="813"/>
      <c r="AL47" s="813"/>
      <c r="AM47" s="813"/>
      <c r="AN47" s="813"/>
      <c r="AO47" s="813"/>
      <c r="AP47" s="813"/>
      <c r="AQ47" s="813"/>
      <c r="AR47" s="813"/>
      <c r="AS47" s="813"/>
      <c r="AT47" s="813"/>
      <c r="AU47" s="813"/>
      <c r="AV47" s="813"/>
      <c r="AW47" s="813"/>
      <c r="AX47" s="813"/>
      <c r="AY47" s="813"/>
      <c r="AZ47" s="813"/>
      <c r="BA47" s="813"/>
      <c r="BB47" s="813"/>
      <c r="BC47" s="813"/>
      <c r="BD47" s="813"/>
      <c r="BE47" s="813"/>
      <c r="BF47" s="813"/>
      <c r="BG47" s="813"/>
      <c r="BH47" s="813"/>
      <c r="BI47" s="813"/>
      <c r="BJ47" s="813"/>
      <c r="BK47" s="813"/>
      <c r="BL47" s="813"/>
      <c r="BM47" s="813"/>
      <c r="BN47" s="813"/>
      <c r="BO47" s="813"/>
      <c r="BP47" s="813"/>
      <c r="BQ47" s="813"/>
      <c r="BR47" s="813"/>
      <c r="BS47" s="813"/>
      <c r="BT47" s="813"/>
      <c r="BU47" s="813"/>
      <c r="BV47" s="813"/>
      <c r="BW47" s="813"/>
      <c r="BX47" s="813"/>
      <c r="BY47" s="813"/>
      <c r="BZ47" s="813"/>
      <c r="CA47" s="813"/>
      <c r="CB47" s="813"/>
      <c r="CC47" s="813"/>
      <c r="CD47" s="813"/>
      <c r="CE47" s="813"/>
      <c r="CF47" s="813"/>
      <c r="CG47" s="813"/>
      <c r="CH47" s="813"/>
      <c r="CI47" s="813"/>
      <c r="CJ47" s="813"/>
      <c r="CK47" s="813"/>
      <c r="CL47" s="813"/>
      <c r="CM47" s="813"/>
      <c r="CN47" s="813"/>
      <c r="CO47" s="813"/>
      <c r="CP47" s="813"/>
      <c r="CQ47" s="813"/>
      <c r="CR47" s="813"/>
      <c r="CS47" s="813"/>
      <c r="CT47" s="813"/>
      <c r="CU47" s="813"/>
      <c r="CV47" s="813"/>
      <c r="CW47" s="813"/>
      <c r="CX47" s="813"/>
      <c r="CY47" s="813"/>
      <c r="CZ47" s="813"/>
      <c r="DA47" s="813"/>
      <c r="DB47" s="813"/>
      <c r="DC47" s="813"/>
      <c r="DD47" s="813"/>
      <c r="DE47" s="813"/>
      <c r="DF47" s="813"/>
      <c r="DG47" s="813"/>
      <c r="DH47" s="813"/>
      <c r="DI47" s="813"/>
      <c r="DJ47" s="813"/>
      <c r="DK47" s="813"/>
      <c r="DL47" s="813"/>
      <c r="DM47" s="813"/>
      <c r="DN47" s="813"/>
      <c r="DO47" s="813"/>
      <c r="DP47" s="813"/>
      <c r="DQ47" s="813"/>
      <c r="DR47" s="813"/>
      <c r="DS47" s="813"/>
      <c r="DT47" s="813"/>
      <c r="DU47" s="813"/>
      <c r="DV47" s="813"/>
      <c r="DW47" s="813"/>
      <c r="DX47" s="813"/>
      <c r="DY47" s="813"/>
      <c r="DZ47" s="813"/>
      <c r="EA47" s="813"/>
      <c r="EB47" s="813"/>
      <c r="EC47" s="813"/>
      <c r="ED47" s="813"/>
      <c r="EE47" s="813"/>
      <c r="EF47" s="813"/>
      <c r="EG47" s="813"/>
      <c r="EH47" s="813"/>
      <c r="EI47" s="813"/>
      <c r="EJ47" s="813"/>
      <c r="EK47" s="813"/>
      <c r="EL47" s="813"/>
      <c r="EM47" s="813"/>
      <c r="EN47" s="813"/>
      <c r="EO47" s="813"/>
      <c r="EP47" s="813"/>
      <c r="EQ47" s="813"/>
      <c r="ER47" s="813"/>
      <c r="ES47" s="813"/>
      <c r="ET47" s="813"/>
      <c r="EU47" s="813"/>
      <c r="EV47" s="813"/>
      <c r="EW47" s="813"/>
      <c r="EX47" s="813"/>
      <c r="EY47" s="813"/>
      <c r="EZ47" s="813"/>
      <c r="FA47" s="813"/>
      <c r="FB47" s="813"/>
      <c r="FC47" s="813"/>
      <c r="FD47" s="813"/>
      <c r="FE47" s="813"/>
      <c r="FF47" s="813"/>
      <c r="FG47" s="813"/>
      <c r="FH47" s="813"/>
      <c r="FI47" s="813"/>
      <c r="FJ47" s="813"/>
      <c r="FK47" s="813"/>
      <c r="FL47" s="813"/>
      <c r="FM47" s="813"/>
      <c r="FN47" s="813"/>
      <c r="FO47" s="813"/>
      <c r="FP47" s="813"/>
      <c r="FQ47" s="813"/>
      <c r="FR47" s="813"/>
      <c r="FS47" s="813"/>
      <c r="FT47" s="813"/>
      <c r="FU47" s="813"/>
      <c r="FV47" s="813"/>
      <c r="FW47" s="813"/>
      <c r="FX47" s="813"/>
      <c r="FY47" s="813"/>
      <c r="FZ47" s="813"/>
      <c r="GA47" s="813"/>
      <c r="GB47" s="813"/>
      <c r="GC47" s="813"/>
      <c r="GD47" s="813"/>
      <c r="GE47" s="813"/>
      <c r="GF47" s="813"/>
      <c r="GG47" s="813"/>
      <c r="GH47" s="813"/>
      <c r="GI47" s="813"/>
      <c r="GJ47" s="813"/>
      <c r="GK47" s="813"/>
      <c r="GL47" s="813"/>
      <c r="GM47" s="813"/>
      <c r="GN47" s="813"/>
      <c r="GO47" s="813"/>
      <c r="GP47" s="813"/>
      <c r="GQ47" s="813"/>
      <c r="GR47" s="813"/>
      <c r="GS47" s="813"/>
      <c r="GT47" s="813"/>
      <c r="GU47" s="813"/>
      <c r="GV47" s="813"/>
      <c r="GW47" s="813"/>
      <c r="GX47" s="813"/>
      <c r="GY47" s="813"/>
      <c r="GZ47" s="813"/>
      <c r="HA47" s="813"/>
      <c r="HB47" s="813"/>
      <c r="HC47" s="813"/>
      <c r="HD47" s="813"/>
      <c r="HE47" s="813"/>
      <c r="HF47" s="813"/>
      <c r="HG47" s="813"/>
      <c r="HH47" s="813"/>
      <c r="HI47" s="813"/>
      <c r="HJ47" s="813"/>
      <c r="HK47" s="813"/>
      <c r="HL47" s="813"/>
      <c r="HM47" s="813"/>
      <c r="HN47" s="813"/>
      <c r="HO47" s="813"/>
      <c r="HP47" s="813"/>
      <c r="HQ47" s="813"/>
      <c r="HR47" s="813"/>
      <c r="HS47" s="813"/>
      <c r="HT47" s="813"/>
      <c r="HU47" s="813"/>
    </row>
    <row r="48" spans="1:229" ht="13.5" customHeight="1">
      <c r="A48" s="4"/>
      <c r="B48" s="8"/>
      <c r="C48" s="54" t="s">
        <v>405</v>
      </c>
      <c r="D48" s="816"/>
      <c r="E48" s="816"/>
      <c r="F48" s="816"/>
      <c r="G48" s="816"/>
      <c r="H48" s="816"/>
      <c r="I48" s="816"/>
      <c r="J48" s="599"/>
      <c r="K48" s="4"/>
    </row>
    <row r="49" spans="1:11" ht="13.5" customHeight="1">
      <c r="A49" s="4"/>
      <c r="B49" s="4"/>
      <c r="C49" s="4"/>
      <c r="D49" s="813"/>
      <c r="E49" s="8"/>
      <c r="F49" s="8"/>
      <c r="G49" s="8"/>
      <c r="H49" s="1634">
        <v>42005</v>
      </c>
      <c r="I49" s="1634"/>
      <c r="J49" s="311">
        <v>15</v>
      </c>
      <c r="K49" s="4"/>
    </row>
    <row r="55" spans="1:11">
      <c r="B55" s="12"/>
    </row>
    <row r="60" spans="1:11" ht="8.25" customHeight="1"/>
    <row r="62" spans="1:11" ht="9" customHeight="1">
      <c r="J62" s="9"/>
    </row>
    <row r="63" spans="1:11" ht="8.25" customHeight="1">
      <c r="E63" s="1481"/>
      <c r="F63" s="1481"/>
      <c r="G63" s="1481"/>
      <c r="H63" s="1481"/>
      <c r="I63" s="1481"/>
      <c r="J63" s="1481"/>
    </row>
    <row r="64" spans="1:11" ht="9.75" customHeight="1"/>
    <row r="69" ht="4.5" customHeight="1"/>
    <row r="78" ht="10.5" customHeight="1"/>
    <row r="79" ht="10.5" customHeight="1"/>
    <row r="80" ht="10.5" customHeight="1"/>
    <row r="81" ht="10.5" customHeight="1"/>
    <row r="82" ht="10.5" customHeight="1"/>
    <row r="83" ht="10.5" customHeight="1"/>
    <row r="84" ht="10.5" customHeight="1"/>
    <row r="85" ht="10.5" customHeight="1"/>
    <row r="86" ht="10.5" customHeight="1"/>
    <row r="87" ht="10.5" customHeight="1"/>
    <row r="88" ht="10.5" customHeight="1"/>
  </sheetData>
  <mergeCells count="17">
    <mergeCell ref="B1:D1"/>
    <mergeCell ref="B2:D2"/>
    <mergeCell ref="C4:I4"/>
    <mergeCell ref="C5:D7"/>
    <mergeCell ref="E6:I6"/>
    <mergeCell ref="G7:I7"/>
    <mergeCell ref="E7:F7"/>
    <mergeCell ref="C31:D31"/>
    <mergeCell ref="C47:I47"/>
    <mergeCell ref="E63:J63"/>
    <mergeCell ref="C9:D9"/>
    <mergeCell ref="C26:I26"/>
    <mergeCell ref="C27:D29"/>
    <mergeCell ref="H49:I49"/>
    <mergeCell ref="E28:I28"/>
    <mergeCell ref="E29:F29"/>
    <mergeCell ref="G29:I29"/>
  </mergeCells>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sheetPr codeName="Folha15">
    <tabColor theme="7"/>
  </sheetPr>
  <dimension ref="A1:AW98"/>
  <sheetViews>
    <sheetView zoomScaleNormal="100" workbookViewId="0"/>
  </sheetViews>
  <sheetFormatPr defaultRowHeight="12.75"/>
  <cols>
    <col min="1" max="1" width="1" style="470" customWidth="1"/>
    <col min="2" max="2" width="2.5703125" style="470" customWidth="1"/>
    <col min="3" max="3" width="2.28515625" style="470" customWidth="1"/>
    <col min="4" max="4" width="29" style="470" customWidth="1"/>
    <col min="5" max="5" width="6.140625" style="470" customWidth="1"/>
    <col min="6" max="6" width="4.140625" style="470" customWidth="1"/>
    <col min="7" max="7" width="4.7109375" style="470" customWidth="1"/>
    <col min="8" max="9" width="4.85546875" style="470" customWidth="1"/>
    <col min="10" max="10" width="4.5703125" style="470" customWidth="1"/>
    <col min="11" max="11" width="4.85546875" style="470" customWidth="1"/>
    <col min="12" max="12" width="4.5703125" style="470" customWidth="1"/>
    <col min="13" max="13" width="5" style="470" customWidth="1"/>
    <col min="14" max="14" width="5.28515625" style="470" customWidth="1"/>
    <col min="15" max="15" width="5" style="470" customWidth="1"/>
    <col min="16" max="16" width="4.42578125" style="470" customWidth="1"/>
    <col min="17" max="17" width="4.85546875" style="470" customWidth="1"/>
    <col min="18" max="18" width="2.5703125" style="470" customWidth="1"/>
    <col min="19" max="19" width="1" style="470" customWidth="1"/>
    <col min="20" max="20" width="7.42578125" style="507" customWidth="1"/>
    <col min="21" max="21" width="5.5703125" style="507" customWidth="1"/>
    <col min="22" max="22" width="6.5703125" style="507" bestFit="1" customWidth="1"/>
    <col min="23" max="24" width="5.5703125" style="507" customWidth="1"/>
    <col min="25" max="25" width="6.5703125" style="507" bestFit="1" customWidth="1"/>
    <col min="26" max="32" width="5.5703125" style="507" customWidth="1"/>
    <col min="33" max="49" width="9.140625" style="507"/>
    <col min="50" max="16384" width="9.140625" style="470"/>
  </cols>
  <sheetData>
    <row r="1" spans="1:49" ht="13.5" customHeight="1">
      <c r="A1" s="465"/>
      <c r="B1" s="534"/>
      <c r="C1" s="1651" t="s">
        <v>34</v>
      </c>
      <c r="D1" s="1651"/>
      <c r="E1" s="1651"/>
      <c r="F1" s="1651"/>
      <c r="G1" s="475"/>
      <c r="H1" s="475"/>
      <c r="I1" s="475"/>
      <c r="J1" s="1660" t="s">
        <v>344</v>
      </c>
      <c r="K1" s="1660"/>
      <c r="L1" s="1660"/>
      <c r="M1" s="1660"/>
      <c r="N1" s="1660"/>
      <c r="O1" s="1660"/>
      <c r="P1" s="680"/>
      <c r="Q1" s="680"/>
      <c r="R1" s="482"/>
      <c r="S1" s="465"/>
    </row>
    <row r="2" spans="1:49" ht="6" customHeight="1">
      <c r="A2" s="679"/>
      <c r="B2" s="593"/>
      <c r="C2" s="1106"/>
      <c r="D2" s="1106"/>
      <c r="E2" s="523"/>
      <c r="F2" s="523"/>
      <c r="G2" s="523"/>
      <c r="H2" s="523"/>
      <c r="I2" s="523"/>
      <c r="J2" s="523"/>
      <c r="K2" s="523"/>
      <c r="L2" s="523"/>
      <c r="M2" s="523"/>
      <c r="N2" s="523"/>
      <c r="O2" s="523"/>
      <c r="P2" s="523"/>
      <c r="Q2" s="523"/>
      <c r="R2" s="475"/>
      <c r="S2" s="475"/>
    </row>
    <row r="3" spans="1:49" ht="11.25" customHeight="1" thickBot="1">
      <c r="A3" s="465"/>
      <c r="B3" s="535"/>
      <c r="C3" s="531"/>
      <c r="D3" s="531"/>
      <c r="E3" s="475"/>
      <c r="F3" s="475"/>
      <c r="G3" s="475"/>
      <c r="H3" s="475"/>
      <c r="I3" s="475"/>
      <c r="J3" s="855"/>
      <c r="K3" s="855"/>
      <c r="L3" s="855"/>
      <c r="M3" s="855"/>
      <c r="N3" s="855"/>
      <c r="O3" s="855"/>
      <c r="P3" s="855"/>
      <c r="Q3" s="855" t="s">
        <v>70</v>
      </c>
      <c r="R3" s="475"/>
      <c r="S3" s="475"/>
    </row>
    <row r="4" spans="1:49" ht="13.5" customHeight="1" thickBot="1">
      <c r="A4" s="465"/>
      <c r="B4" s="535"/>
      <c r="C4" s="1652" t="s">
        <v>130</v>
      </c>
      <c r="D4" s="1653"/>
      <c r="E4" s="1653"/>
      <c r="F4" s="1653"/>
      <c r="G4" s="1653"/>
      <c r="H4" s="1653"/>
      <c r="I4" s="1653"/>
      <c r="J4" s="1653"/>
      <c r="K4" s="1653"/>
      <c r="L4" s="1653"/>
      <c r="M4" s="1653"/>
      <c r="N4" s="1653"/>
      <c r="O4" s="1653"/>
      <c r="P4" s="1653"/>
      <c r="Q4" s="1654"/>
      <c r="R4" s="475"/>
      <c r="S4" s="475"/>
    </row>
    <row r="5" spans="1:49" ht="3.75" customHeight="1">
      <c r="A5" s="465"/>
      <c r="B5" s="535"/>
      <c r="C5" s="531"/>
      <c r="D5" s="531"/>
      <c r="E5" s="475"/>
      <c r="F5" s="475"/>
      <c r="G5" s="483"/>
      <c r="H5" s="475"/>
      <c r="I5" s="475"/>
      <c r="J5" s="546"/>
      <c r="K5" s="546"/>
      <c r="L5" s="546"/>
      <c r="M5" s="546"/>
      <c r="N5" s="546"/>
      <c r="O5" s="546"/>
      <c r="P5" s="546"/>
      <c r="Q5" s="546"/>
      <c r="R5" s="475"/>
      <c r="S5" s="475"/>
    </row>
    <row r="6" spans="1:49" ht="13.5" customHeight="1">
      <c r="A6" s="465"/>
      <c r="B6" s="535"/>
      <c r="C6" s="1655" t="s">
        <v>129</v>
      </c>
      <c r="D6" s="1656"/>
      <c r="E6" s="1656"/>
      <c r="F6" s="1656"/>
      <c r="G6" s="1656"/>
      <c r="H6" s="1656"/>
      <c r="I6" s="1656"/>
      <c r="J6" s="1656"/>
      <c r="K6" s="1656"/>
      <c r="L6" s="1656"/>
      <c r="M6" s="1656"/>
      <c r="N6" s="1656"/>
      <c r="O6" s="1656"/>
      <c r="P6" s="1656"/>
      <c r="Q6" s="1657"/>
      <c r="R6" s="475"/>
      <c r="S6" s="475"/>
    </row>
    <row r="7" spans="1:49" ht="2.25" customHeight="1">
      <c r="A7" s="465"/>
      <c r="B7" s="535"/>
      <c r="C7" s="1658" t="s">
        <v>78</v>
      </c>
      <c r="D7" s="1658"/>
      <c r="E7" s="482"/>
      <c r="F7" s="482"/>
      <c r="G7" s="1661">
        <v>2014</v>
      </c>
      <c r="H7" s="1661"/>
      <c r="I7" s="1661"/>
      <c r="J7" s="1661"/>
      <c r="K7" s="1661"/>
      <c r="L7" s="1661"/>
      <c r="M7" s="1661"/>
      <c r="N7" s="1661"/>
      <c r="O7" s="1661"/>
      <c r="P7" s="1661"/>
      <c r="Q7" s="1661"/>
      <c r="R7" s="475"/>
      <c r="S7" s="475"/>
    </row>
    <row r="8" spans="1:49" ht="13.5" customHeight="1">
      <c r="A8" s="465"/>
      <c r="B8" s="535"/>
      <c r="C8" s="1659"/>
      <c r="D8" s="1659"/>
      <c r="E8" s="1168">
        <v>2013</v>
      </c>
      <c r="F8" s="1662">
        <v>2014</v>
      </c>
      <c r="G8" s="1663"/>
      <c r="H8" s="1663"/>
      <c r="I8" s="1663"/>
      <c r="J8" s="1663"/>
      <c r="K8" s="1663"/>
      <c r="L8" s="1663"/>
      <c r="M8" s="1663"/>
      <c r="N8" s="1663"/>
      <c r="O8" s="1663"/>
      <c r="P8" s="1663"/>
      <c r="Q8" s="1663"/>
      <c r="R8" s="475"/>
      <c r="S8" s="475"/>
    </row>
    <row r="9" spans="1:49" ht="12.75" customHeight="1">
      <c r="A9" s="465"/>
      <c r="B9" s="535"/>
      <c r="C9" s="480"/>
      <c r="D9" s="480"/>
      <c r="E9" s="955" t="s">
        <v>94</v>
      </c>
      <c r="F9" s="1113" t="s">
        <v>93</v>
      </c>
      <c r="G9" s="956" t="s">
        <v>104</v>
      </c>
      <c r="H9" s="956" t="s">
        <v>103</v>
      </c>
      <c r="I9" s="956" t="s">
        <v>102</v>
      </c>
      <c r="J9" s="956" t="s">
        <v>101</v>
      </c>
      <c r="K9" s="956" t="s">
        <v>100</v>
      </c>
      <c r="L9" s="524" t="s">
        <v>99</v>
      </c>
      <c r="M9" s="956" t="s">
        <v>98</v>
      </c>
      <c r="N9" s="956" t="s">
        <v>97</v>
      </c>
      <c r="O9" s="956" t="s">
        <v>96</v>
      </c>
      <c r="P9" s="956" t="s">
        <v>95</v>
      </c>
      <c r="Q9" s="956" t="s">
        <v>94</v>
      </c>
      <c r="R9" s="595"/>
      <c r="S9" s="475"/>
    </row>
    <row r="10" spans="1:49" s="551" customFormat="1" ht="16.5" customHeight="1">
      <c r="A10" s="547"/>
      <c r="B10" s="548"/>
      <c r="C10" s="1571" t="s">
        <v>106</v>
      </c>
      <c r="D10" s="1571"/>
      <c r="E10" s="549">
        <v>5</v>
      </c>
      <c r="F10" s="549">
        <v>4</v>
      </c>
      <c r="G10" s="549">
        <v>11</v>
      </c>
      <c r="H10" s="549">
        <v>7</v>
      </c>
      <c r="I10" s="549">
        <v>18</v>
      </c>
      <c r="J10" s="549">
        <v>24</v>
      </c>
      <c r="K10" s="549">
        <v>18</v>
      </c>
      <c r="L10" s="549">
        <v>14</v>
      </c>
      <c r="M10" s="549">
        <v>30</v>
      </c>
      <c r="N10" s="549">
        <v>13</v>
      </c>
      <c r="O10" s="549">
        <v>14</v>
      </c>
      <c r="P10" s="549">
        <v>17</v>
      </c>
      <c r="Q10" s="549">
        <v>4</v>
      </c>
      <c r="R10" s="595"/>
      <c r="S10" s="550"/>
      <c r="T10" s="507"/>
      <c r="U10" s="507"/>
      <c r="V10" s="507"/>
      <c r="W10" s="507"/>
      <c r="X10" s="507"/>
      <c r="Y10" s="507"/>
      <c r="Z10" s="507"/>
      <c r="AA10" s="507"/>
      <c r="AB10" s="507"/>
      <c r="AC10" s="507"/>
      <c r="AD10" s="507"/>
      <c r="AE10" s="507"/>
      <c r="AF10" s="507"/>
      <c r="AG10" s="507"/>
      <c r="AH10" s="507"/>
      <c r="AI10" s="507"/>
      <c r="AJ10" s="507"/>
      <c r="AK10" s="507"/>
      <c r="AL10" s="507"/>
      <c r="AM10" s="507"/>
      <c r="AN10" s="507"/>
      <c r="AO10" s="507"/>
      <c r="AP10" s="507"/>
      <c r="AQ10" s="507"/>
      <c r="AR10" s="507"/>
      <c r="AS10" s="507"/>
      <c r="AT10" s="507"/>
      <c r="AU10" s="507"/>
      <c r="AV10" s="507"/>
      <c r="AW10" s="507"/>
    </row>
    <row r="11" spans="1:49" s="555" customFormat="1" ht="10.5" customHeight="1">
      <c r="A11" s="552"/>
      <c r="B11" s="553"/>
      <c r="C11" s="1105"/>
      <c r="D11" s="647" t="s">
        <v>250</v>
      </c>
      <c r="E11" s="922">
        <v>1</v>
      </c>
      <c r="F11" s="922">
        <v>1</v>
      </c>
      <c r="G11" s="922">
        <v>2</v>
      </c>
      <c r="H11" s="922">
        <v>1</v>
      </c>
      <c r="I11" s="922">
        <v>6</v>
      </c>
      <c r="J11" s="922">
        <v>8</v>
      </c>
      <c r="K11" s="922">
        <v>6</v>
      </c>
      <c r="L11" s="922">
        <v>5</v>
      </c>
      <c r="M11" s="922">
        <v>12</v>
      </c>
      <c r="N11" s="922">
        <v>1</v>
      </c>
      <c r="O11" s="922">
        <v>2</v>
      </c>
      <c r="P11" s="922">
        <v>3</v>
      </c>
      <c r="Q11" s="922">
        <v>2</v>
      </c>
      <c r="R11" s="595"/>
      <c r="S11" s="531"/>
      <c r="T11" s="507"/>
      <c r="U11" s="507"/>
      <c r="V11" s="507"/>
      <c r="W11" s="507"/>
      <c r="X11" s="507"/>
      <c r="Y11" s="507"/>
      <c r="Z11" s="507"/>
      <c r="AA11" s="507"/>
      <c r="AB11" s="507"/>
      <c r="AC11" s="507"/>
      <c r="AD11" s="507"/>
      <c r="AE11" s="507"/>
      <c r="AF11" s="507"/>
      <c r="AG11" s="507"/>
      <c r="AH11" s="507"/>
      <c r="AI11" s="507"/>
      <c r="AJ11" s="507"/>
      <c r="AK11" s="507"/>
      <c r="AL11" s="507"/>
      <c r="AM11" s="507"/>
      <c r="AN11" s="507"/>
      <c r="AO11" s="507"/>
      <c r="AP11" s="507"/>
      <c r="AQ11" s="507"/>
      <c r="AR11" s="507"/>
      <c r="AS11" s="507"/>
      <c r="AT11" s="507"/>
      <c r="AU11" s="507"/>
      <c r="AV11" s="507"/>
      <c r="AW11" s="507"/>
    </row>
    <row r="12" spans="1:49" s="555" customFormat="1" ht="10.5" customHeight="1">
      <c r="A12" s="552"/>
      <c r="B12" s="553"/>
      <c r="C12" s="1105"/>
      <c r="D12" s="647" t="s">
        <v>251</v>
      </c>
      <c r="E12" s="922" t="s">
        <v>9</v>
      </c>
      <c r="F12" s="922">
        <v>1</v>
      </c>
      <c r="G12" s="922">
        <v>1</v>
      </c>
      <c r="H12" s="922">
        <v>2</v>
      </c>
      <c r="I12" s="922">
        <v>2</v>
      </c>
      <c r="J12" s="922" t="s">
        <v>9</v>
      </c>
      <c r="K12" s="922">
        <v>2</v>
      </c>
      <c r="L12" s="922">
        <v>2</v>
      </c>
      <c r="M12" s="922">
        <v>7</v>
      </c>
      <c r="N12" s="922">
        <v>2</v>
      </c>
      <c r="O12" s="922">
        <v>4</v>
      </c>
      <c r="P12" s="922" t="s">
        <v>9</v>
      </c>
      <c r="Q12" s="922" t="s">
        <v>9</v>
      </c>
      <c r="R12" s="595"/>
      <c r="S12" s="531"/>
      <c r="T12" s="507"/>
      <c r="U12" s="507"/>
      <c r="V12" s="507"/>
      <c r="W12" s="507"/>
      <c r="X12" s="507"/>
      <c r="Y12" s="507"/>
      <c r="Z12" s="507"/>
      <c r="AA12" s="507"/>
      <c r="AB12" s="507"/>
      <c r="AC12" s="507"/>
      <c r="AD12" s="507"/>
      <c r="AE12" s="507"/>
      <c r="AF12" s="507"/>
      <c r="AG12" s="507"/>
      <c r="AH12" s="507"/>
      <c r="AI12" s="507"/>
      <c r="AJ12" s="507"/>
      <c r="AK12" s="507"/>
      <c r="AL12" s="507"/>
      <c r="AM12" s="507"/>
      <c r="AN12" s="507"/>
      <c r="AO12" s="507"/>
      <c r="AP12" s="507"/>
      <c r="AQ12" s="507"/>
      <c r="AR12" s="507"/>
      <c r="AS12" s="507"/>
      <c r="AT12" s="507"/>
      <c r="AU12" s="507"/>
      <c r="AV12" s="507"/>
      <c r="AW12" s="507"/>
    </row>
    <row r="13" spans="1:49" s="555" customFormat="1" ht="10.5" customHeight="1">
      <c r="A13" s="552"/>
      <c r="B13" s="553"/>
      <c r="C13" s="1105"/>
      <c r="D13" s="647" t="s">
        <v>252</v>
      </c>
      <c r="E13" s="922">
        <v>4</v>
      </c>
      <c r="F13" s="922">
        <v>2</v>
      </c>
      <c r="G13" s="922">
        <v>5</v>
      </c>
      <c r="H13" s="922">
        <v>4</v>
      </c>
      <c r="I13" s="922">
        <v>9</v>
      </c>
      <c r="J13" s="922">
        <v>11</v>
      </c>
      <c r="K13" s="922">
        <v>9</v>
      </c>
      <c r="L13" s="922">
        <v>6</v>
      </c>
      <c r="M13" s="922">
        <v>11</v>
      </c>
      <c r="N13" s="922">
        <v>5</v>
      </c>
      <c r="O13" s="922">
        <v>4</v>
      </c>
      <c r="P13" s="922">
        <v>12</v>
      </c>
      <c r="Q13" s="922">
        <v>2</v>
      </c>
      <c r="R13" s="595"/>
      <c r="S13" s="531"/>
      <c r="T13" s="507"/>
      <c r="U13" s="507"/>
      <c r="V13" s="507"/>
      <c r="W13" s="507"/>
      <c r="X13" s="507"/>
      <c r="Y13" s="507"/>
      <c r="Z13" s="507"/>
      <c r="AA13" s="507"/>
      <c r="AB13" s="507"/>
      <c r="AC13" s="507"/>
      <c r="AD13" s="507"/>
      <c r="AE13" s="507"/>
      <c r="AF13" s="507"/>
      <c r="AG13" s="507"/>
      <c r="AH13" s="507"/>
      <c r="AI13" s="507"/>
      <c r="AJ13" s="507"/>
      <c r="AK13" s="507"/>
      <c r="AL13" s="507"/>
      <c r="AM13" s="507"/>
      <c r="AN13" s="507"/>
      <c r="AO13" s="507"/>
      <c r="AP13" s="507"/>
      <c r="AQ13" s="507"/>
      <c r="AR13" s="507"/>
      <c r="AS13" s="507"/>
      <c r="AT13" s="507"/>
      <c r="AU13" s="507"/>
      <c r="AV13" s="507"/>
      <c r="AW13" s="507"/>
    </row>
    <row r="14" spans="1:49" s="555" customFormat="1" ht="10.5" customHeight="1">
      <c r="A14" s="552"/>
      <c r="B14" s="553"/>
      <c r="C14" s="1105"/>
      <c r="D14" s="647" t="s">
        <v>253</v>
      </c>
      <c r="E14" s="922" t="s">
        <v>9</v>
      </c>
      <c r="F14" s="922" t="s">
        <v>9</v>
      </c>
      <c r="G14" s="922" t="s">
        <v>9</v>
      </c>
      <c r="H14" s="922" t="s">
        <v>9</v>
      </c>
      <c r="I14" s="922">
        <v>1</v>
      </c>
      <c r="J14" s="922">
        <v>2</v>
      </c>
      <c r="K14" s="922">
        <v>1</v>
      </c>
      <c r="L14" s="922">
        <v>1</v>
      </c>
      <c r="M14" s="922" t="s">
        <v>9</v>
      </c>
      <c r="N14" s="922" t="s">
        <v>9</v>
      </c>
      <c r="O14" s="922">
        <v>4</v>
      </c>
      <c r="P14" s="922" t="s">
        <v>9</v>
      </c>
      <c r="Q14" s="922" t="s">
        <v>9</v>
      </c>
      <c r="R14" s="554"/>
      <c r="S14" s="531"/>
      <c r="T14" s="507"/>
      <c r="U14" s="507"/>
      <c r="V14" s="507"/>
      <c r="W14" s="507"/>
      <c r="X14" s="507"/>
      <c r="Y14" s="507"/>
      <c r="Z14" s="507"/>
      <c r="AA14" s="507"/>
      <c r="AB14" s="507"/>
      <c r="AC14" s="507"/>
      <c r="AD14" s="507"/>
      <c r="AE14" s="507"/>
      <c r="AF14" s="507"/>
      <c r="AG14" s="507"/>
      <c r="AH14" s="507"/>
      <c r="AI14" s="507"/>
      <c r="AJ14" s="507"/>
      <c r="AK14" s="507"/>
      <c r="AL14" s="507"/>
      <c r="AM14" s="507"/>
      <c r="AN14" s="507"/>
      <c r="AO14" s="507"/>
      <c r="AP14" s="507"/>
      <c r="AQ14" s="507"/>
      <c r="AR14" s="507"/>
      <c r="AS14" s="507"/>
      <c r="AT14" s="507"/>
      <c r="AU14" s="507"/>
      <c r="AV14" s="507"/>
      <c r="AW14" s="507"/>
    </row>
    <row r="15" spans="1:49" s="555" customFormat="1" ht="10.5" customHeight="1">
      <c r="A15" s="552"/>
      <c r="B15" s="553"/>
      <c r="C15" s="1105"/>
      <c r="D15" s="647" t="s">
        <v>254</v>
      </c>
      <c r="E15" s="922" t="s">
        <v>9</v>
      </c>
      <c r="F15" s="922" t="s">
        <v>9</v>
      </c>
      <c r="G15" s="922" t="s">
        <v>9</v>
      </c>
      <c r="H15" s="922" t="s">
        <v>9</v>
      </c>
      <c r="I15" s="922" t="s">
        <v>9</v>
      </c>
      <c r="J15" s="922" t="s">
        <v>9</v>
      </c>
      <c r="K15" s="922" t="s">
        <v>9</v>
      </c>
      <c r="L15" s="922" t="s">
        <v>9</v>
      </c>
      <c r="M15" s="922" t="s">
        <v>9</v>
      </c>
      <c r="N15" s="922" t="s">
        <v>9</v>
      </c>
      <c r="O15" s="922" t="s">
        <v>9</v>
      </c>
      <c r="P15" s="922" t="s">
        <v>9</v>
      </c>
      <c r="Q15" s="922" t="s">
        <v>9</v>
      </c>
      <c r="R15" s="554"/>
      <c r="S15" s="531"/>
      <c r="T15" s="507"/>
      <c r="U15" s="507"/>
      <c r="V15" s="507"/>
      <c r="W15" s="507"/>
      <c r="X15" s="507"/>
      <c r="Y15" s="507"/>
      <c r="Z15" s="507"/>
      <c r="AA15" s="507"/>
      <c r="AB15" s="507"/>
      <c r="AC15" s="507"/>
      <c r="AD15" s="507"/>
      <c r="AE15" s="507"/>
      <c r="AF15" s="507"/>
      <c r="AG15" s="507"/>
      <c r="AH15" s="507"/>
      <c r="AI15" s="507"/>
      <c r="AJ15" s="507"/>
      <c r="AK15" s="507"/>
      <c r="AL15" s="507"/>
      <c r="AM15" s="507"/>
      <c r="AN15" s="507"/>
      <c r="AO15" s="507"/>
      <c r="AP15" s="507"/>
      <c r="AQ15" s="507"/>
      <c r="AR15" s="507"/>
      <c r="AS15" s="507"/>
      <c r="AT15" s="507"/>
      <c r="AU15" s="507"/>
      <c r="AV15" s="507"/>
      <c r="AW15" s="507"/>
    </row>
    <row r="16" spans="1:49" s="555" customFormat="1" ht="10.5" customHeight="1">
      <c r="A16" s="552"/>
      <c r="B16" s="553"/>
      <c r="C16" s="1105"/>
      <c r="D16" s="647" t="s">
        <v>255</v>
      </c>
      <c r="E16" s="922" t="s">
        <v>9</v>
      </c>
      <c r="F16" s="922" t="s">
        <v>9</v>
      </c>
      <c r="G16" s="922" t="s">
        <v>9</v>
      </c>
      <c r="H16" s="922" t="s">
        <v>9</v>
      </c>
      <c r="I16" s="922" t="s">
        <v>9</v>
      </c>
      <c r="J16" s="922" t="s">
        <v>9</v>
      </c>
      <c r="K16" s="922" t="s">
        <v>9</v>
      </c>
      <c r="L16" s="922" t="s">
        <v>9</v>
      </c>
      <c r="M16" s="922" t="s">
        <v>9</v>
      </c>
      <c r="N16" s="922" t="s">
        <v>9</v>
      </c>
      <c r="O16" s="922" t="s">
        <v>9</v>
      </c>
      <c r="P16" s="922" t="s">
        <v>9</v>
      </c>
      <c r="Q16" s="922" t="s">
        <v>9</v>
      </c>
      <c r="R16" s="554"/>
      <c r="S16" s="531"/>
      <c r="T16" s="507"/>
      <c r="U16" s="507"/>
      <c r="V16" s="507"/>
      <c r="W16" s="507"/>
      <c r="X16" s="507"/>
      <c r="Y16" s="507"/>
      <c r="Z16" s="507"/>
      <c r="AA16" s="507"/>
      <c r="AB16" s="507"/>
      <c r="AC16" s="507"/>
      <c r="AD16" s="507"/>
      <c r="AE16" s="507"/>
      <c r="AF16" s="507"/>
      <c r="AG16" s="507"/>
      <c r="AH16" s="507"/>
      <c r="AI16" s="507"/>
      <c r="AJ16" s="507"/>
      <c r="AK16" s="507"/>
      <c r="AL16" s="507"/>
      <c r="AM16" s="507"/>
      <c r="AN16" s="507"/>
      <c r="AO16" s="507"/>
      <c r="AP16" s="507"/>
      <c r="AQ16" s="507"/>
      <c r="AR16" s="507"/>
      <c r="AS16" s="507"/>
      <c r="AT16" s="507"/>
      <c r="AU16" s="507"/>
      <c r="AV16" s="507"/>
      <c r="AW16" s="507"/>
    </row>
    <row r="17" spans="1:49" s="555" customFormat="1" ht="10.5" customHeight="1">
      <c r="A17" s="552"/>
      <c r="B17" s="553"/>
      <c r="C17" s="1105"/>
      <c r="D17" s="556" t="s">
        <v>256</v>
      </c>
      <c r="E17" s="922" t="s">
        <v>9</v>
      </c>
      <c r="F17" s="922" t="s">
        <v>9</v>
      </c>
      <c r="G17" s="922">
        <v>3</v>
      </c>
      <c r="H17" s="922" t="s">
        <v>9</v>
      </c>
      <c r="I17" s="922" t="s">
        <v>9</v>
      </c>
      <c r="J17" s="922">
        <v>3</v>
      </c>
      <c r="K17" s="922" t="s">
        <v>9</v>
      </c>
      <c r="L17" s="922" t="s">
        <v>9</v>
      </c>
      <c r="M17" s="922" t="s">
        <v>9</v>
      </c>
      <c r="N17" s="922">
        <v>5</v>
      </c>
      <c r="O17" s="922" t="s">
        <v>9</v>
      </c>
      <c r="P17" s="922">
        <v>2</v>
      </c>
      <c r="Q17" s="922" t="s">
        <v>9</v>
      </c>
      <c r="R17" s="554"/>
      <c r="S17" s="531"/>
      <c r="T17" s="507"/>
      <c r="U17" s="507"/>
      <c r="V17" s="507"/>
      <c r="W17" s="507"/>
      <c r="X17" s="507"/>
      <c r="Y17" s="507"/>
      <c r="Z17" s="507"/>
      <c r="AA17" s="507"/>
      <c r="AB17" s="507"/>
      <c r="AC17" s="507"/>
      <c r="AD17" s="507"/>
      <c r="AE17" s="507"/>
      <c r="AF17" s="507"/>
      <c r="AG17" s="507"/>
      <c r="AH17" s="507"/>
      <c r="AI17" s="507"/>
      <c r="AJ17" s="507"/>
      <c r="AK17" s="507"/>
      <c r="AL17" s="507"/>
      <c r="AM17" s="507"/>
      <c r="AN17" s="507"/>
      <c r="AO17" s="507"/>
      <c r="AP17" s="507"/>
      <c r="AQ17" s="507"/>
      <c r="AR17" s="507"/>
      <c r="AS17" s="507"/>
      <c r="AT17" s="507"/>
      <c r="AU17" s="507"/>
      <c r="AV17" s="507"/>
      <c r="AW17" s="507"/>
    </row>
    <row r="18" spans="1:49" s="551" customFormat="1" ht="14.25" customHeight="1">
      <c r="A18" s="557"/>
      <c r="B18" s="558"/>
      <c r="C18" s="1103" t="s">
        <v>319</v>
      </c>
      <c r="D18" s="559"/>
      <c r="E18" s="549">
        <v>2</v>
      </c>
      <c r="F18" s="549" t="s">
        <v>9</v>
      </c>
      <c r="G18" s="549">
        <v>7</v>
      </c>
      <c r="H18" s="549">
        <v>4</v>
      </c>
      <c r="I18" s="549">
        <v>9</v>
      </c>
      <c r="J18" s="549">
        <v>10</v>
      </c>
      <c r="K18" s="549">
        <v>12</v>
      </c>
      <c r="L18" s="549">
        <v>7</v>
      </c>
      <c r="M18" s="549">
        <v>14</v>
      </c>
      <c r="N18" s="549">
        <v>4</v>
      </c>
      <c r="O18" s="549">
        <v>11</v>
      </c>
      <c r="P18" s="549">
        <v>7</v>
      </c>
      <c r="Q18" s="549">
        <v>1</v>
      </c>
      <c r="R18" s="554"/>
      <c r="S18" s="531"/>
      <c r="T18" s="507"/>
      <c r="U18" s="507"/>
      <c r="V18" s="507"/>
      <c r="W18" s="507"/>
      <c r="X18" s="507"/>
      <c r="Y18" s="507"/>
      <c r="Z18" s="507"/>
      <c r="AA18" s="507"/>
      <c r="AB18" s="507"/>
      <c r="AC18" s="507"/>
      <c r="AD18" s="507"/>
      <c r="AE18" s="507"/>
      <c r="AF18" s="507"/>
      <c r="AG18" s="507"/>
      <c r="AH18" s="507"/>
      <c r="AI18" s="507"/>
      <c r="AJ18" s="507"/>
      <c r="AK18" s="507"/>
      <c r="AL18" s="507"/>
      <c r="AM18" s="507"/>
      <c r="AN18" s="507"/>
      <c r="AO18" s="507"/>
      <c r="AP18" s="507"/>
      <c r="AQ18" s="507"/>
      <c r="AR18" s="507"/>
      <c r="AS18" s="507"/>
      <c r="AT18" s="507"/>
      <c r="AU18" s="507"/>
      <c r="AV18" s="507"/>
      <c r="AW18" s="507"/>
    </row>
    <row r="19" spans="1:49" s="563" customFormat="1" ht="14.25" customHeight="1">
      <c r="A19" s="560"/>
      <c r="B19" s="561"/>
      <c r="C19" s="1103" t="s">
        <v>320</v>
      </c>
      <c r="D19" s="1103"/>
      <c r="E19" s="562">
        <f>129+692</f>
        <v>821</v>
      </c>
      <c r="F19" s="562" t="s">
        <v>9</v>
      </c>
      <c r="G19" s="562">
        <v>10834</v>
      </c>
      <c r="H19" s="562">
        <v>575</v>
      </c>
      <c r="I19" s="562">
        <v>4712</v>
      </c>
      <c r="J19" s="562">
        <v>48594</v>
      </c>
      <c r="K19" s="562">
        <v>13414</v>
      </c>
      <c r="L19" s="562">
        <v>2381</v>
      </c>
      <c r="M19" s="562">
        <v>111811</v>
      </c>
      <c r="N19" s="562">
        <v>1328</v>
      </c>
      <c r="O19" s="562">
        <v>8489</v>
      </c>
      <c r="P19" s="562">
        <v>11558</v>
      </c>
      <c r="Q19" s="562">
        <v>42</v>
      </c>
      <c r="R19" s="554"/>
      <c r="S19" s="531"/>
      <c r="T19" s="507"/>
      <c r="U19" s="507"/>
      <c r="V19" s="507"/>
      <c r="W19" s="507"/>
      <c r="X19" s="507"/>
      <c r="Y19" s="507"/>
      <c r="Z19" s="507"/>
      <c r="AA19" s="507"/>
      <c r="AB19" s="507"/>
      <c r="AC19" s="507"/>
      <c r="AD19" s="507"/>
      <c r="AE19" s="507"/>
      <c r="AF19" s="507"/>
      <c r="AG19" s="507"/>
      <c r="AH19" s="507"/>
      <c r="AI19" s="507"/>
      <c r="AJ19" s="507"/>
      <c r="AK19" s="507"/>
      <c r="AL19" s="507"/>
      <c r="AM19" s="507"/>
      <c r="AN19" s="507"/>
      <c r="AO19" s="507"/>
      <c r="AP19" s="507"/>
      <c r="AQ19" s="507"/>
      <c r="AR19" s="507"/>
      <c r="AS19" s="507"/>
      <c r="AT19" s="507"/>
      <c r="AU19" s="507"/>
      <c r="AV19" s="507"/>
      <c r="AW19" s="507"/>
    </row>
    <row r="20" spans="1:49" ht="9.75" customHeight="1">
      <c r="A20" s="465"/>
      <c r="B20" s="535"/>
      <c r="C20" s="1641" t="s">
        <v>128</v>
      </c>
      <c r="D20" s="1641"/>
      <c r="E20" s="872" t="s">
        <v>9</v>
      </c>
      <c r="F20" s="872" t="s">
        <v>9</v>
      </c>
      <c r="G20" s="872" t="s">
        <v>9</v>
      </c>
      <c r="H20" s="872" t="s">
        <v>9</v>
      </c>
      <c r="I20" s="872" t="s">
        <v>9</v>
      </c>
      <c r="J20" s="872" t="s">
        <v>9</v>
      </c>
      <c r="K20" s="872">
        <v>1504</v>
      </c>
      <c r="L20" s="872">
        <v>256</v>
      </c>
      <c r="M20" s="872" t="s">
        <v>9</v>
      </c>
      <c r="N20" s="872" t="s">
        <v>9</v>
      </c>
      <c r="O20" s="872" t="s">
        <v>455</v>
      </c>
      <c r="P20" s="872" t="s">
        <v>9</v>
      </c>
      <c r="Q20" s="872" t="s">
        <v>9</v>
      </c>
      <c r="R20" s="554"/>
      <c r="S20" s="531"/>
    </row>
    <row r="21" spans="1:49" ht="9.75" customHeight="1">
      <c r="A21" s="465"/>
      <c r="B21" s="535"/>
      <c r="C21" s="1641" t="s">
        <v>127</v>
      </c>
      <c r="D21" s="1641"/>
      <c r="E21" s="872" t="s">
        <v>9</v>
      </c>
      <c r="F21" s="872" t="s">
        <v>9</v>
      </c>
      <c r="G21" s="872" t="s">
        <v>9</v>
      </c>
      <c r="H21" s="872" t="s">
        <v>9</v>
      </c>
      <c r="I21" s="872" t="s">
        <v>9</v>
      </c>
      <c r="J21" s="872" t="s">
        <v>9</v>
      </c>
      <c r="K21" s="872" t="s">
        <v>9</v>
      </c>
      <c r="L21" s="872" t="s">
        <v>9</v>
      </c>
      <c r="M21" s="872" t="s">
        <v>9</v>
      </c>
      <c r="N21" s="872" t="s">
        <v>9</v>
      </c>
      <c r="O21" s="872" t="s">
        <v>9</v>
      </c>
      <c r="P21" s="872" t="s">
        <v>9</v>
      </c>
      <c r="Q21" s="872" t="s">
        <v>9</v>
      </c>
      <c r="R21" s="595"/>
      <c r="S21" s="475"/>
    </row>
    <row r="22" spans="1:49" ht="9.75" customHeight="1">
      <c r="A22" s="465"/>
      <c r="B22" s="535"/>
      <c r="C22" s="1641" t="s">
        <v>126</v>
      </c>
      <c r="D22" s="1641"/>
      <c r="E22" s="564">
        <v>821</v>
      </c>
      <c r="F22" s="872" t="s">
        <v>9</v>
      </c>
      <c r="G22" s="872">
        <v>497</v>
      </c>
      <c r="H22" s="872" t="s">
        <v>431</v>
      </c>
      <c r="I22" s="872">
        <v>3375</v>
      </c>
      <c r="J22" s="872">
        <v>47999</v>
      </c>
      <c r="K22" s="872">
        <v>11392</v>
      </c>
      <c r="L22" s="872">
        <v>495</v>
      </c>
      <c r="M22" s="872">
        <v>42929</v>
      </c>
      <c r="N22" s="872" t="s">
        <v>455</v>
      </c>
      <c r="O22" s="872" t="s">
        <v>455</v>
      </c>
      <c r="P22" s="872" t="s">
        <v>455</v>
      </c>
      <c r="Q22" s="872" t="s">
        <v>9</v>
      </c>
      <c r="R22" s="595"/>
      <c r="S22" s="475"/>
    </row>
    <row r="23" spans="1:49" ht="9.75" customHeight="1">
      <c r="A23" s="465"/>
      <c r="B23" s="535"/>
      <c r="C23" s="1641" t="s">
        <v>125</v>
      </c>
      <c r="D23" s="1641"/>
      <c r="E23" s="564" t="s">
        <v>9</v>
      </c>
      <c r="F23" s="872" t="s">
        <v>9</v>
      </c>
      <c r="G23" s="872" t="s">
        <v>9</v>
      </c>
      <c r="H23" s="872" t="s">
        <v>9</v>
      </c>
      <c r="I23" s="872" t="s">
        <v>9</v>
      </c>
      <c r="J23" s="872" t="s">
        <v>9</v>
      </c>
      <c r="K23" s="872" t="s">
        <v>9</v>
      </c>
      <c r="L23" s="872" t="s">
        <v>9</v>
      </c>
      <c r="M23" s="872" t="s">
        <v>9</v>
      </c>
      <c r="N23" s="872" t="s">
        <v>9</v>
      </c>
      <c r="O23" s="872" t="s">
        <v>455</v>
      </c>
      <c r="P23" s="872" t="s">
        <v>9</v>
      </c>
      <c r="Q23" s="872" t="s">
        <v>9</v>
      </c>
      <c r="R23" s="595"/>
      <c r="S23" s="475"/>
    </row>
    <row r="24" spans="1:49" ht="9.75" customHeight="1">
      <c r="A24" s="465"/>
      <c r="B24" s="535"/>
      <c r="C24" s="1641" t="s">
        <v>124</v>
      </c>
      <c r="D24" s="1641"/>
      <c r="E24" s="564" t="s">
        <v>9</v>
      </c>
      <c r="F24" s="872" t="s">
        <v>9</v>
      </c>
      <c r="G24" s="872" t="s">
        <v>9</v>
      </c>
      <c r="H24" s="872" t="s">
        <v>9</v>
      </c>
      <c r="I24" s="872" t="s">
        <v>9</v>
      </c>
      <c r="J24" s="872" t="s">
        <v>9</v>
      </c>
      <c r="K24" s="872" t="s">
        <v>9</v>
      </c>
      <c r="L24" s="872" t="s">
        <v>9</v>
      </c>
      <c r="M24" s="872" t="s">
        <v>9</v>
      </c>
      <c r="N24" s="872" t="s">
        <v>9</v>
      </c>
      <c r="O24" s="872" t="s">
        <v>9</v>
      </c>
      <c r="P24" s="872" t="s">
        <v>9</v>
      </c>
      <c r="Q24" s="872" t="s">
        <v>9</v>
      </c>
      <c r="R24" s="595"/>
      <c r="S24" s="475"/>
    </row>
    <row r="25" spans="1:49" ht="9.75" customHeight="1">
      <c r="A25" s="465"/>
      <c r="B25" s="535"/>
      <c r="C25" s="1641" t="s">
        <v>123</v>
      </c>
      <c r="D25" s="1641"/>
      <c r="E25" s="564" t="s">
        <v>9</v>
      </c>
      <c r="F25" s="872" t="s">
        <v>9</v>
      </c>
      <c r="G25" s="872" t="s">
        <v>9</v>
      </c>
      <c r="H25" s="872" t="s">
        <v>9</v>
      </c>
      <c r="I25" s="872" t="s">
        <v>9</v>
      </c>
      <c r="J25" s="872" t="s">
        <v>9</v>
      </c>
      <c r="K25" s="872" t="s">
        <v>9</v>
      </c>
      <c r="L25" s="872" t="s">
        <v>9</v>
      </c>
      <c r="M25" s="872" t="s">
        <v>9</v>
      </c>
      <c r="N25" s="872" t="s">
        <v>9</v>
      </c>
      <c r="O25" s="872" t="s">
        <v>9</v>
      </c>
      <c r="P25" s="872" t="s">
        <v>9</v>
      </c>
      <c r="Q25" s="872" t="s">
        <v>9</v>
      </c>
      <c r="R25" s="595"/>
      <c r="S25" s="475"/>
    </row>
    <row r="26" spans="1:49" ht="9.75" customHeight="1">
      <c r="A26" s="465"/>
      <c r="B26" s="535"/>
      <c r="C26" s="1641" t="s">
        <v>122</v>
      </c>
      <c r="D26" s="1641"/>
      <c r="E26" s="564" t="s">
        <v>9</v>
      </c>
      <c r="F26" s="872" t="s">
        <v>9</v>
      </c>
      <c r="G26" s="872">
        <v>10060</v>
      </c>
      <c r="H26" s="872" t="s">
        <v>431</v>
      </c>
      <c r="I26" s="872">
        <v>1274</v>
      </c>
      <c r="J26" s="872">
        <v>255</v>
      </c>
      <c r="K26" s="872" t="s">
        <v>9</v>
      </c>
      <c r="L26" s="872" t="s">
        <v>9</v>
      </c>
      <c r="M26" s="872">
        <v>36689</v>
      </c>
      <c r="N26" s="872" t="s">
        <v>455</v>
      </c>
      <c r="O26" s="872" t="s">
        <v>9</v>
      </c>
      <c r="P26" s="872" t="s">
        <v>455</v>
      </c>
      <c r="Q26" s="872" t="s">
        <v>9</v>
      </c>
      <c r="R26" s="595"/>
      <c r="S26" s="475"/>
    </row>
    <row r="27" spans="1:49" ht="9.75" customHeight="1">
      <c r="A27" s="465"/>
      <c r="B27" s="535"/>
      <c r="C27" s="1641" t="s">
        <v>121</v>
      </c>
      <c r="D27" s="1641"/>
      <c r="E27" s="564" t="s">
        <v>9</v>
      </c>
      <c r="F27" s="872" t="s">
        <v>9</v>
      </c>
      <c r="G27" s="872">
        <v>164</v>
      </c>
      <c r="H27" s="872" t="s">
        <v>9</v>
      </c>
      <c r="I27" s="872">
        <v>36</v>
      </c>
      <c r="J27" s="872" t="s">
        <v>9</v>
      </c>
      <c r="K27" s="872">
        <v>518</v>
      </c>
      <c r="L27" s="872">
        <v>184</v>
      </c>
      <c r="M27" s="872">
        <v>1957</v>
      </c>
      <c r="N27" s="872" t="s">
        <v>9</v>
      </c>
      <c r="O27" s="872" t="s">
        <v>9</v>
      </c>
      <c r="P27" s="872" t="s">
        <v>455</v>
      </c>
      <c r="Q27" s="872">
        <v>42</v>
      </c>
      <c r="R27" s="595"/>
      <c r="S27" s="475"/>
    </row>
    <row r="28" spans="1:49" ht="9.75" customHeight="1">
      <c r="A28" s="465"/>
      <c r="B28" s="535"/>
      <c r="C28" s="1641" t="s">
        <v>120</v>
      </c>
      <c r="D28" s="1641"/>
      <c r="E28" s="564" t="s">
        <v>9</v>
      </c>
      <c r="F28" s="872" t="s">
        <v>9</v>
      </c>
      <c r="G28" s="872" t="s">
        <v>9</v>
      </c>
      <c r="H28" s="872" t="s">
        <v>9</v>
      </c>
      <c r="I28" s="872" t="s">
        <v>9</v>
      </c>
      <c r="J28" s="872" t="s">
        <v>9</v>
      </c>
      <c r="K28" s="872" t="s">
        <v>9</v>
      </c>
      <c r="L28" s="872" t="s">
        <v>9</v>
      </c>
      <c r="M28" s="872" t="s">
        <v>9</v>
      </c>
      <c r="N28" s="872" t="s">
        <v>9</v>
      </c>
      <c r="O28" s="872" t="s">
        <v>9</v>
      </c>
      <c r="P28" s="872" t="s">
        <v>9</v>
      </c>
      <c r="Q28" s="872" t="s">
        <v>9</v>
      </c>
      <c r="R28" s="595"/>
      <c r="S28" s="475"/>
    </row>
    <row r="29" spans="1:49" ht="9.75" customHeight="1">
      <c r="A29" s="465"/>
      <c r="B29" s="535"/>
      <c r="C29" s="1641" t="s">
        <v>119</v>
      </c>
      <c r="D29" s="1641"/>
      <c r="E29" s="564" t="s">
        <v>9</v>
      </c>
      <c r="F29" s="872" t="s">
        <v>9</v>
      </c>
      <c r="G29" s="872" t="s">
        <v>9</v>
      </c>
      <c r="H29" s="872" t="s">
        <v>9</v>
      </c>
      <c r="I29" s="872" t="s">
        <v>9</v>
      </c>
      <c r="J29" s="872" t="s">
        <v>9</v>
      </c>
      <c r="K29" s="872" t="s">
        <v>9</v>
      </c>
      <c r="L29" s="872" t="s">
        <v>9</v>
      </c>
      <c r="M29" s="872" t="s">
        <v>9</v>
      </c>
      <c r="N29" s="872" t="s">
        <v>9</v>
      </c>
      <c r="O29" s="872" t="s">
        <v>9</v>
      </c>
      <c r="P29" s="872" t="s">
        <v>9</v>
      </c>
      <c r="Q29" s="872" t="s">
        <v>9</v>
      </c>
      <c r="R29" s="595"/>
      <c r="S29" s="475"/>
    </row>
    <row r="30" spans="1:49" ht="9.75" customHeight="1">
      <c r="A30" s="465"/>
      <c r="B30" s="535"/>
      <c r="C30" s="1641" t="s">
        <v>118</v>
      </c>
      <c r="D30" s="1641"/>
      <c r="E30" s="564" t="s">
        <v>9</v>
      </c>
      <c r="F30" s="872" t="s">
        <v>9</v>
      </c>
      <c r="G30" s="872" t="s">
        <v>9</v>
      </c>
      <c r="H30" s="872" t="s">
        <v>9</v>
      </c>
      <c r="I30" s="872" t="s">
        <v>9</v>
      </c>
      <c r="J30" s="872" t="s">
        <v>9</v>
      </c>
      <c r="K30" s="872" t="s">
        <v>9</v>
      </c>
      <c r="L30" s="872" t="s">
        <v>9</v>
      </c>
      <c r="M30" s="872" t="s">
        <v>9</v>
      </c>
      <c r="N30" s="872" t="s">
        <v>9</v>
      </c>
      <c r="O30" s="872" t="s">
        <v>455</v>
      </c>
      <c r="P30" s="872" t="s">
        <v>9</v>
      </c>
      <c r="Q30" s="872" t="s">
        <v>9</v>
      </c>
      <c r="R30" s="595"/>
      <c r="S30" s="475"/>
    </row>
    <row r="31" spans="1:49" ht="9.75" customHeight="1">
      <c r="A31" s="465"/>
      <c r="B31" s="535"/>
      <c r="C31" s="1641" t="s">
        <v>117</v>
      </c>
      <c r="D31" s="1641"/>
      <c r="E31" s="564" t="s">
        <v>9</v>
      </c>
      <c r="F31" s="872" t="s">
        <v>9</v>
      </c>
      <c r="G31" s="872" t="s">
        <v>9</v>
      </c>
      <c r="H31" s="872" t="s">
        <v>9</v>
      </c>
      <c r="I31" s="872" t="s">
        <v>9</v>
      </c>
      <c r="J31" s="872" t="s">
        <v>9</v>
      </c>
      <c r="K31" s="872" t="s">
        <v>9</v>
      </c>
      <c r="L31" s="872" t="s">
        <v>9</v>
      </c>
      <c r="M31" s="872" t="s">
        <v>9</v>
      </c>
      <c r="N31" s="872" t="s">
        <v>9</v>
      </c>
      <c r="O31" s="872" t="s">
        <v>455</v>
      </c>
      <c r="P31" s="872" t="s">
        <v>9</v>
      </c>
      <c r="Q31" s="872" t="s">
        <v>9</v>
      </c>
      <c r="R31" s="565"/>
      <c r="S31" s="475"/>
    </row>
    <row r="32" spans="1:49" ht="9.75" customHeight="1">
      <c r="A32" s="465"/>
      <c r="B32" s="535"/>
      <c r="C32" s="1641" t="s">
        <v>116</v>
      </c>
      <c r="D32" s="1641"/>
      <c r="E32" s="564" t="s">
        <v>9</v>
      </c>
      <c r="F32" s="872" t="s">
        <v>9</v>
      </c>
      <c r="G32" s="872" t="s">
        <v>9</v>
      </c>
      <c r="H32" s="872" t="s">
        <v>9</v>
      </c>
      <c r="I32" s="872" t="s">
        <v>9</v>
      </c>
      <c r="J32" s="872" t="s">
        <v>9</v>
      </c>
      <c r="K32" s="872" t="s">
        <v>9</v>
      </c>
      <c r="L32" s="872">
        <v>1446</v>
      </c>
      <c r="M32" s="872" t="s">
        <v>9</v>
      </c>
      <c r="N32" s="872" t="s">
        <v>9</v>
      </c>
      <c r="O32" s="872" t="s">
        <v>455</v>
      </c>
      <c r="P32" s="872" t="s">
        <v>9</v>
      </c>
      <c r="Q32" s="872" t="s">
        <v>9</v>
      </c>
      <c r="R32" s="565"/>
      <c r="S32" s="475"/>
    </row>
    <row r="33" spans="1:49" ht="9.75" customHeight="1">
      <c r="A33" s="465"/>
      <c r="B33" s="535"/>
      <c r="C33" s="1641" t="s">
        <v>115</v>
      </c>
      <c r="D33" s="1641"/>
      <c r="E33" s="564" t="s">
        <v>9</v>
      </c>
      <c r="F33" s="872" t="s">
        <v>9</v>
      </c>
      <c r="G33" s="872" t="s">
        <v>9</v>
      </c>
      <c r="H33" s="872" t="s">
        <v>9</v>
      </c>
      <c r="I33" s="872" t="s">
        <v>9</v>
      </c>
      <c r="J33" s="872" t="s">
        <v>9</v>
      </c>
      <c r="K33" s="872" t="s">
        <v>9</v>
      </c>
      <c r="L33" s="872" t="s">
        <v>9</v>
      </c>
      <c r="M33" s="872">
        <v>17930</v>
      </c>
      <c r="N33" s="872" t="s">
        <v>9</v>
      </c>
      <c r="O33" s="872" t="s">
        <v>455</v>
      </c>
      <c r="P33" s="872" t="s">
        <v>455</v>
      </c>
      <c r="Q33" s="872" t="s">
        <v>9</v>
      </c>
      <c r="R33" s="565"/>
      <c r="S33" s="475"/>
    </row>
    <row r="34" spans="1:49" ht="9.75" customHeight="1">
      <c r="A34" s="465">
        <v>4661</v>
      </c>
      <c r="B34" s="535"/>
      <c r="C34" s="1664" t="s">
        <v>114</v>
      </c>
      <c r="D34" s="1664"/>
      <c r="E34" s="564" t="s">
        <v>9</v>
      </c>
      <c r="F34" s="872" t="s">
        <v>9</v>
      </c>
      <c r="G34" s="872">
        <v>28</v>
      </c>
      <c r="H34" s="872" t="s">
        <v>431</v>
      </c>
      <c r="I34" s="872">
        <v>27</v>
      </c>
      <c r="J34" s="872">
        <v>30</v>
      </c>
      <c r="K34" s="872" t="s">
        <v>9</v>
      </c>
      <c r="L34" s="872" t="s">
        <v>9</v>
      </c>
      <c r="M34" s="872" t="s">
        <v>9</v>
      </c>
      <c r="N34" s="872" t="s">
        <v>9</v>
      </c>
      <c r="O34" s="872" t="s">
        <v>9</v>
      </c>
      <c r="P34" s="872" t="s">
        <v>9</v>
      </c>
      <c r="Q34" s="872" t="s">
        <v>9</v>
      </c>
      <c r="R34" s="565"/>
      <c r="S34" s="475"/>
    </row>
    <row r="35" spans="1:49" ht="9.75" customHeight="1">
      <c r="A35" s="465"/>
      <c r="B35" s="535"/>
      <c r="C35" s="1641" t="s">
        <v>113</v>
      </c>
      <c r="D35" s="1641"/>
      <c r="E35" s="564" t="s">
        <v>9</v>
      </c>
      <c r="F35" s="872" t="s">
        <v>9</v>
      </c>
      <c r="G35" s="872">
        <v>73</v>
      </c>
      <c r="H35" s="872" t="s">
        <v>9</v>
      </c>
      <c r="I35" s="872" t="s">
        <v>9</v>
      </c>
      <c r="J35" s="872">
        <v>310</v>
      </c>
      <c r="K35" s="872" t="s">
        <v>9</v>
      </c>
      <c r="L35" s="872" t="s">
        <v>9</v>
      </c>
      <c r="M35" s="872">
        <v>12306</v>
      </c>
      <c r="N35" s="872" t="s">
        <v>9</v>
      </c>
      <c r="O35" s="872" t="s">
        <v>9</v>
      </c>
      <c r="P35" s="872" t="s">
        <v>9</v>
      </c>
      <c r="Q35" s="872" t="s">
        <v>9</v>
      </c>
      <c r="R35" s="565"/>
      <c r="S35" s="475"/>
    </row>
    <row r="36" spans="1:49" ht="9.75" customHeight="1">
      <c r="A36" s="465"/>
      <c r="B36" s="535"/>
      <c r="C36" s="1641" t="s">
        <v>112</v>
      </c>
      <c r="D36" s="1641"/>
      <c r="E36" s="564" t="s">
        <v>9</v>
      </c>
      <c r="F36" s="872" t="s">
        <v>9</v>
      </c>
      <c r="G36" s="872" t="s">
        <v>9</v>
      </c>
      <c r="H36" s="872" t="s">
        <v>9</v>
      </c>
      <c r="I36" s="872" t="s">
        <v>9</v>
      </c>
      <c r="J36" s="872" t="s">
        <v>9</v>
      </c>
      <c r="K36" s="872" t="s">
        <v>9</v>
      </c>
      <c r="L36" s="872" t="s">
        <v>9</v>
      </c>
      <c r="M36" s="872" t="s">
        <v>9</v>
      </c>
      <c r="N36" s="872" t="s">
        <v>9</v>
      </c>
      <c r="O36" s="872" t="s">
        <v>455</v>
      </c>
      <c r="P36" s="872" t="s">
        <v>9</v>
      </c>
      <c r="Q36" s="872" t="s">
        <v>9</v>
      </c>
      <c r="R36" s="565"/>
      <c r="S36" s="475"/>
    </row>
    <row r="37" spans="1:49" ht="9.75" customHeight="1">
      <c r="A37" s="465"/>
      <c r="B37" s="535"/>
      <c r="C37" s="1641" t="s">
        <v>305</v>
      </c>
      <c r="D37" s="1641"/>
      <c r="E37" s="564" t="s">
        <v>9</v>
      </c>
      <c r="F37" s="872" t="s">
        <v>9</v>
      </c>
      <c r="G37" s="872">
        <v>12</v>
      </c>
      <c r="H37" s="872" t="s">
        <v>9</v>
      </c>
      <c r="I37" s="872" t="s">
        <v>9</v>
      </c>
      <c r="J37" s="872" t="s">
        <v>9</v>
      </c>
      <c r="K37" s="872" t="s">
        <v>9</v>
      </c>
      <c r="L37" s="872" t="s">
        <v>9</v>
      </c>
      <c r="M37" s="872" t="s">
        <v>9</v>
      </c>
      <c r="N37" s="872" t="s">
        <v>9</v>
      </c>
      <c r="O37" s="872" t="s">
        <v>9</v>
      </c>
      <c r="P37" s="872" t="s">
        <v>9</v>
      </c>
      <c r="Q37" s="872" t="s">
        <v>9</v>
      </c>
      <c r="R37" s="595"/>
      <c r="S37" s="475"/>
    </row>
    <row r="38" spans="1:49" ht="9.75" customHeight="1">
      <c r="A38" s="465"/>
      <c r="B38" s="535"/>
      <c r="C38" s="1641" t="s">
        <v>111</v>
      </c>
      <c r="D38" s="1641"/>
      <c r="E38" s="564" t="s">
        <v>9</v>
      </c>
      <c r="F38" s="872" t="s">
        <v>9</v>
      </c>
      <c r="G38" s="872" t="s">
        <v>9</v>
      </c>
      <c r="H38" s="872" t="s">
        <v>9</v>
      </c>
      <c r="I38" s="872" t="s">
        <v>9</v>
      </c>
      <c r="J38" s="872" t="s">
        <v>9</v>
      </c>
      <c r="K38" s="872" t="s">
        <v>9</v>
      </c>
      <c r="L38" s="872" t="s">
        <v>9</v>
      </c>
      <c r="M38" s="872" t="s">
        <v>9</v>
      </c>
      <c r="N38" s="872" t="s">
        <v>9</v>
      </c>
      <c r="O38" s="872" t="s">
        <v>9</v>
      </c>
      <c r="P38" s="872" t="s">
        <v>9</v>
      </c>
      <c r="Q38" s="872" t="s">
        <v>9</v>
      </c>
      <c r="R38" s="595"/>
      <c r="S38" s="475"/>
    </row>
    <row r="39" spans="1:49" ht="9.75" customHeight="1">
      <c r="A39" s="465"/>
      <c r="B39" s="535"/>
      <c r="C39" s="1641" t="s">
        <v>110</v>
      </c>
      <c r="D39" s="1641"/>
      <c r="E39" s="564" t="s">
        <v>9</v>
      </c>
      <c r="F39" s="872" t="s">
        <v>9</v>
      </c>
      <c r="G39" s="872" t="s">
        <v>9</v>
      </c>
      <c r="H39" s="872" t="s">
        <v>9</v>
      </c>
      <c r="I39" s="872" t="s">
        <v>9</v>
      </c>
      <c r="J39" s="872" t="s">
        <v>9</v>
      </c>
      <c r="K39" s="872" t="s">
        <v>9</v>
      </c>
      <c r="L39" s="872" t="s">
        <v>9</v>
      </c>
      <c r="M39" s="872" t="s">
        <v>9</v>
      </c>
      <c r="N39" s="872" t="s">
        <v>9</v>
      </c>
      <c r="O39" s="872" t="s">
        <v>9</v>
      </c>
      <c r="P39" s="872" t="s">
        <v>9</v>
      </c>
      <c r="Q39" s="872" t="s">
        <v>9</v>
      </c>
      <c r="R39" s="595"/>
      <c r="S39" s="475"/>
    </row>
    <row r="40" spans="1:49" s="555" customFormat="1" ht="9.75" customHeight="1">
      <c r="A40" s="552"/>
      <c r="B40" s="553"/>
      <c r="C40" s="1641" t="s">
        <v>109</v>
      </c>
      <c r="D40" s="1641"/>
      <c r="E40" s="564" t="s">
        <v>9</v>
      </c>
      <c r="F40" s="872" t="s">
        <v>9</v>
      </c>
      <c r="G40" s="872" t="s">
        <v>9</v>
      </c>
      <c r="H40" s="872" t="s">
        <v>9</v>
      </c>
      <c r="I40" s="872" t="s">
        <v>9</v>
      </c>
      <c r="J40" s="872" t="s">
        <v>9</v>
      </c>
      <c r="K40" s="872" t="s">
        <v>9</v>
      </c>
      <c r="L40" s="872" t="s">
        <v>9</v>
      </c>
      <c r="M40" s="872" t="s">
        <v>9</v>
      </c>
      <c r="N40" s="872" t="s">
        <v>9</v>
      </c>
      <c r="O40" s="872" t="s">
        <v>9</v>
      </c>
      <c r="P40" s="872" t="s">
        <v>9</v>
      </c>
      <c r="Q40" s="872" t="s">
        <v>9</v>
      </c>
      <c r="R40" s="595"/>
      <c r="S40" s="531"/>
      <c r="T40" s="507"/>
      <c r="U40" s="507"/>
      <c r="V40" s="507"/>
      <c r="W40" s="507"/>
      <c r="X40" s="507"/>
      <c r="Y40" s="507"/>
      <c r="Z40" s="507"/>
      <c r="AA40" s="507"/>
      <c r="AB40" s="507"/>
      <c r="AC40" s="507"/>
      <c r="AD40" s="507"/>
      <c r="AE40" s="507"/>
      <c r="AF40" s="507"/>
      <c r="AG40" s="507"/>
      <c r="AH40" s="507"/>
      <c r="AI40" s="507"/>
      <c r="AJ40" s="507"/>
      <c r="AK40" s="507"/>
      <c r="AL40" s="507"/>
      <c r="AM40" s="507"/>
      <c r="AN40" s="507"/>
      <c r="AO40" s="507"/>
      <c r="AP40" s="507"/>
      <c r="AQ40" s="507"/>
      <c r="AR40" s="507"/>
      <c r="AS40" s="507"/>
      <c r="AT40" s="507"/>
      <c r="AU40" s="507"/>
      <c r="AV40" s="507"/>
      <c r="AW40" s="507"/>
    </row>
    <row r="41" spans="1:49" s="555" customFormat="1" ht="9.75" customHeight="1">
      <c r="A41" s="552"/>
      <c r="B41" s="553"/>
      <c r="C41" s="1642" t="s">
        <v>108</v>
      </c>
      <c r="D41" s="1642"/>
      <c r="E41" s="564" t="s">
        <v>9</v>
      </c>
      <c r="F41" s="872" t="s">
        <v>9</v>
      </c>
      <c r="G41" s="872" t="s">
        <v>9</v>
      </c>
      <c r="H41" s="872" t="s">
        <v>9</v>
      </c>
      <c r="I41" s="872" t="s">
        <v>9</v>
      </c>
      <c r="J41" s="872" t="s">
        <v>9</v>
      </c>
      <c r="K41" s="872" t="s">
        <v>9</v>
      </c>
      <c r="L41" s="872" t="s">
        <v>9</v>
      </c>
      <c r="M41" s="872" t="s">
        <v>9</v>
      </c>
      <c r="N41" s="872" t="s">
        <v>9</v>
      </c>
      <c r="O41" s="872" t="s">
        <v>9</v>
      </c>
      <c r="P41" s="872" t="s">
        <v>9</v>
      </c>
      <c r="Q41" s="872" t="s">
        <v>9</v>
      </c>
      <c r="R41" s="595"/>
      <c r="S41" s="531"/>
      <c r="T41" s="507"/>
      <c r="U41" s="507"/>
      <c r="V41" s="507"/>
      <c r="W41" s="507"/>
      <c r="X41" s="507"/>
      <c r="Y41" s="507"/>
      <c r="Z41" s="507"/>
      <c r="AA41" s="507"/>
      <c r="AB41" s="507"/>
      <c r="AC41" s="507"/>
      <c r="AD41" s="507"/>
      <c r="AE41" s="507"/>
      <c r="AF41" s="507"/>
      <c r="AG41" s="507"/>
      <c r="AH41" s="507"/>
      <c r="AI41" s="507"/>
      <c r="AJ41" s="507"/>
      <c r="AK41" s="507"/>
      <c r="AL41" s="507"/>
      <c r="AM41" s="507"/>
      <c r="AN41" s="507"/>
      <c r="AO41" s="507"/>
      <c r="AP41" s="507"/>
      <c r="AQ41" s="507"/>
      <c r="AR41" s="507"/>
      <c r="AS41" s="507"/>
      <c r="AT41" s="507"/>
      <c r="AU41" s="507"/>
      <c r="AV41" s="507"/>
      <c r="AW41" s="507"/>
    </row>
    <row r="42" spans="1:49" s="479" customFormat="1" ht="29.25" customHeight="1">
      <c r="A42" s="477"/>
      <c r="B42" s="643"/>
      <c r="C42" s="1643" t="s">
        <v>257</v>
      </c>
      <c r="D42" s="1643"/>
      <c r="E42" s="1643"/>
      <c r="F42" s="1643"/>
      <c r="G42" s="1643"/>
      <c r="H42" s="1643"/>
      <c r="I42" s="1643"/>
      <c r="J42" s="1643"/>
      <c r="K42" s="1643"/>
      <c r="L42" s="1643"/>
      <c r="M42" s="1643"/>
      <c r="N42" s="1643"/>
      <c r="O42" s="1643"/>
      <c r="P42" s="1643"/>
      <c r="Q42" s="1643"/>
      <c r="R42" s="712"/>
      <c r="S42" s="478"/>
      <c r="T42" s="507"/>
      <c r="U42" s="507"/>
      <c r="V42" s="507"/>
      <c r="W42" s="507"/>
      <c r="X42" s="507"/>
      <c r="Y42" s="507"/>
      <c r="Z42" s="507"/>
      <c r="AA42" s="507"/>
      <c r="AB42" s="507"/>
      <c r="AC42" s="507"/>
      <c r="AD42" s="507"/>
      <c r="AE42" s="507"/>
      <c r="AF42" s="507"/>
      <c r="AG42" s="507"/>
      <c r="AH42" s="507"/>
      <c r="AI42" s="507"/>
      <c r="AJ42" s="507"/>
      <c r="AK42" s="507"/>
      <c r="AL42" s="507"/>
      <c r="AM42" s="507"/>
      <c r="AN42" s="507"/>
      <c r="AO42" s="507"/>
      <c r="AP42" s="507"/>
      <c r="AQ42" s="507"/>
      <c r="AR42" s="507"/>
      <c r="AS42" s="507"/>
      <c r="AT42" s="507"/>
      <c r="AU42" s="507"/>
      <c r="AV42" s="507"/>
      <c r="AW42" s="507"/>
    </row>
    <row r="43" spans="1:49" ht="13.5" customHeight="1">
      <c r="A43" s="465"/>
      <c r="B43" s="535"/>
      <c r="C43" s="1655" t="s">
        <v>183</v>
      </c>
      <c r="D43" s="1656"/>
      <c r="E43" s="1656"/>
      <c r="F43" s="1656"/>
      <c r="G43" s="1656"/>
      <c r="H43" s="1656"/>
      <c r="I43" s="1656"/>
      <c r="J43" s="1656"/>
      <c r="K43" s="1656"/>
      <c r="L43" s="1656"/>
      <c r="M43" s="1656"/>
      <c r="N43" s="1656"/>
      <c r="O43" s="1656"/>
      <c r="P43" s="1656"/>
      <c r="Q43" s="1657"/>
      <c r="R43" s="475"/>
      <c r="S43" s="475"/>
    </row>
    <row r="44" spans="1:49" s="581" customFormat="1" ht="2.25" customHeight="1">
      <c r="A44" s="578"/>
      <c r="B44" s="579"/>
      <c r="C44" s="580"/>
      <c r="D44" s="494"/>
      <c r="E44" s="1003"/>
      <c r="F44" s="1003"/>
      <c r="G44" s="1003"/>
      <c r="H44" s="1003"/>
      <c r="I44" s="1003"/>
      <c r="J44" s="1003"/>
      <c r="K44" s="1003"/>
      <c r="L44" s="1003"/>
      <c r="M44" s="1003"/>
      <c r="N44" s="1003"/>
      <c r="O44" s="1003"/>
      <c r="P44" s="1003"/>
      <c r="Q44" s="1003"/>
      <c r="R44" s="511"/>
      <c r="S44" s="511"/>
      <c r="T44" s="507"/>
      <c r="U44" s="507"/>
      <c r="V44" s="507"/>
      <c r="W44" s="507"/>
      <c r="X44" s="507"/>
      <c r="Y44" s="507"/>
      <c r="Z44" s="507"/>
      <c r="AA44" s="507"/>
      <c r="AB44" s="507"/>
      <c r="AC44" s="507"/>
      <c r="AD44" s="507"/>
      <c r="AE44" s="507"/>
      <c r="AF44" s="507"/>
      <c r="AG44" s="507"/>
      <c r="AH44" s="507"/>
      <c r="AI44" s="507"/>
      <c r="AJ44" s="507"/>
      <c r="AK44" s="507"/>
      <c r="AL44" s="507"/>
      <c r="AM44" s="507"/>
      <c r="AN44" s="507"/>
      <c r="AO44" s="507"/>
      <c r="AP44" s="507"/>
      <c r="AQ44" s="507"/>
      <c r="AR44" s="507"/>
      <c r="AS44" s="507"/>
      <c r="AT44" s="507"/>
      <c r="AU44" s="507"/>
      <c r="AV44" s="507"/>
      <c r="AW44" s="507"/>
    </row>
    <row r="45" spans="1:49" ht="12.75" customHeight="1">
      <c r="A45" s="465"/>
      <c r="B45" s="535"/>
      <c r="C45" s="480"/>
      <c r="D45" s="480"/>
      <c r="E45" s="1740">
        <v>2002</v>
      </c>
      <c r="F45" s="925">
        <v>2003</v>
      </c>
      <c r="G45" s="1740">
        <v>2004</v>
      </c>
      <c r="H45" s="1740">
        <v>2005</v>
      </c>
      <c r="I45" s="925">
        <v>2006</v>
      </c>
      <c r="J45" s="1740">
        <v>2007</v>
      </c>
      <c r="K45" s="1740">
        <v>2008</v>
      </c>
      <c r="L45" s="925">
        <v>2009</v>
      </c>
      <c r="M45" s="1740">
        <v>2010</v>
      </c>
      <c r="N45" s="1740">
        <v>2011</v>
      </c>
      <c r="O45" s="925">
        <v>2012</v>
      </c>
      <c r="P45" s="1740">
        <v>2013</v>
      </c>
      <c r="Q45" s="1740">
        <v>2014</v>
      </c>
      <c r="R45" s="595"/>
      <c r="S45" s="475"/>
    </row>
    <row r="46" spans="1:49" s="1746" customFormat="1" ht="11.25" customHeight="1">
      <c r="A46" s="1741"/>
      <c r="B46" s="1742"/>
      <c r="C46" s="1743" t="s">
        <v>68</v>
      </c>
      <c r="D46" s="1743"/>
      <c r="E46" s="1747">
        <v>510</v>
      </c>
      <c r="F46" s="1747">
        <v>521</v>
      </c>
      <c r="G46" s="1747">
        <v>208</v>
      </c>
      <c r="H46" s="1747">
        <v>334</v>
      </c>
      <c r="I46" s="1747">
        <v>396</v>
      </c>
      <c r="J46" s="1747">
        <v>343</v>
      </c>
      <c r="K46" s="1747">
        <v>441</v>
      </c>
      <c r="L46" s="1747">
        <v>361</v>
      </c>
      <c r="M46" s="1747">
        <v>352</v>
      </c>
      <c r="N46" s="1747">
        <v>200</v>
      </c>
      <c r="O46" s="1747">
        <v>107</v>
      </c>
      <c r="P46" s="1747">
        <v>106</v>
      </c>
      <c r="Q46" s="1747">
        <v>174</v>
      </c>
      <c r="R46" s="1744"/>
      <c r="S46" s="1745"/>
      <c r="T46" s="507"/>
      <c r="U46" s="507"/>
      <c r="V46" s="507"/>
      <c r="W46" s="507"/>
      <c r="X46" s="507"/>
      <c r="Y46" s="507"/>
      <c r="Z46" s="507"/>
      <c r="AA46" s="507"/>
      <c r="AB46" s="507"/>
      <c r="AC46" s="507"/>
      <c r="AD46" s="507"/>
      <c r="AE46" s="507"/>
      <c r="AF46" s="507"/>
      <c r="AG46" s="507"/>
      <c r="AH46" s="507"/>
      <c r="AI46" s="507"/>
      <c r="AJ46" s="507"/>
      <c r="AK46" s="507"/>
      <c r="AL46" s="507"/>
      <c r="AM46" s="507"/>
      <c r="AN46" s="507"/>
      <c r="AO46" s="507"/>
      <c r="AP46" s="507"/>
      <c r="AQ46" s="507"/>
      <c r="AR46" s="507"/>
      <c r="AS46" s="507"/>
      <c r="AT46" s="507"/>
      <c r="AU46" s="507"/>
      <c r="AV46" s="507"/>
      <c r="AW46" s="507"/>
    </row>
    <row r="47" spans="1:49" s="1746" customFormat="1" ht="11.25" customHeight="1">
      <c r="A47" s="1741"/>
      <c r="B47" s="1742"/>
      <c r="C47" s="1748" t="s">
        <v>616</v>
      </c>
      <c r="D47" s="1743"/>
      <c r="E47" s="1747">
        <v>362</v>
      </c>
      <c r="F47" s="1747">
        <v>370</v>
      </c>
      <c r="G47" s="1747">
        <v>167</v>
      </c>
      <c r="H47" s="1747">
        <v>277</v>
      </c>
      <c r="I47" s="1747">
        <v>258</v>
      </c>
      <c r="J47" s="1747">
        <v>268</v>
      </c>
      <c r="K47" s="1747">
        <v>304</v>
      </c>
      <c r="L47" s="1747">
        <v>259</v>
      </c>
      <c r="M47" s="1747">
        <v>234</v>
      </c>
      <c r="N47" s="1747">
        <v>183</v>
      </c>
      <c r="O47" s="1747">
        <v>94</v>
      </c>
      <c r="P47" s="1747">
        <v>97</v>
      </c>
      <c r="Q47" s="1747">
        <v>161</v>
      </c>
      <c r="R47" s="1744"/>
      <c r="S47" s="1745"/>
      <c r="T47" s="507"/>
      <c r="U47" s="507"/>
      <c r="V47" s="507"/>
      <c r="W47" s="507"/>
      <c r="X47" s="507"/>
      <c r="Y47" s="507"/>
      <c r="Z47" s="507"/>
      <c r="AA47" s="507"/>
      <c r="AB47" s="507"/>
      <c r="AC47" s="507"/>
      <c r="AD47" s="507"/>
      <c r="AE47" s="507"/>
      <c r="AF47" s="507"/>
      <c r="AG47" s="507"/>
      <c r="AH47" s="507"/>
      <c r="AI47" s="507"/>
      <c r="AJ47" s="507"/>
      <c r="AK47" s="507"/>
      <c r="AL47" s="507"/>
      <c r="AM47" s="507"/>
      <c r="AN47" s="507"/>
      <c r="AO47" s="507"/>
      <c r="AP47" s="507"/>
      <c r="AQ47" s="507"/>
      <c r="AR47" s="507"/>
      <c r="AS47" s="507"/>
      <c r="AT47" s="507"/>
      <c r="AU47" s="507"/>
      <c r="AV47" s="507"/>
      <c r="AW47" s="507"/>
    </row>
    <row r="48" spans="1:49" s="555" customFormat="1" ht="10.5" customHeight="1">
      <c r="A48" s="552"/>
      <c r="B48" s="553"/>
      <c r="C48" s="1451"/>
      <c r="D48" s="647" t="s">
        <v>250</v>
      </c>
      <c r="E48" s="922">
        <v>230</v>
      </c>
      <c r="F48" s="922">
        <v>232</v>
      </c>
      <c r="G48" s="922">
        <v>100</v>
      </c>
      <c r="H48" s="922">
        <v>151</v>
      </c>
      <c r="I48" s="922">
        <v>153</v>
      </c>
      <c r="J48" s="922">
        <v>160</v>
      </c>
      <c r="K48" s="922">
        <v>172</v>
      </c>
      <c r="L48" s="922">
        <v>142</v>
      </c>
      <c r="M48" s="922">
        <v>141</v>
      </c>
      <c r="N48" s="922">
        <v>93</v>
      </c>
      <c r="O48" s="922">
        <v>36</v>
      </c>
      <c r="P48" s="922">
        <v>27</v>
      </c>
      <c r="Q48" s="922">
        <v>49</v>
      </c>
      <c r="R48" s="595"/>
      <c r="S48" s="531"/>
      <c r="T48" s="507"/>
      <c r="U48" s="507"/>
      <c r="V48" s="507"/>
      <c r="W48" s="507"/>
      <c r="X48" s="507"/>
      <c r="Y48" s="507"/>
      <c r="Z48" s="507"/>
      <c r="AA48" s="507"/>
      <c r="AB48" s="507"/>
      <c r="AC48" s="507"/>
      <c r="AD48" s="507"/>
      <c r="AE48" s="507"/>
      <c r="AF48" s="507"/>
      <c r="AG48" s="507"/>
      <c r="AH48" s="507"/>
      <c r="AI48" s="507"/>
      <c r="AJ48" s="507"/>
      <c r="AK48" s="507"/>
      <c r="AL48" s="507"/>
      <c r="AM48" s="507"/>
      <c r="AN48" s="507"/>
      <c r="AO48" s="507"/>
      <c r="AP48" s="507"/>
      <c r="AQ48" s="507"/>
      <c r="AR48" s="507"/>
      <c r="AS48" s="507"/>
      <c r="AT48" s="507"/>
      <c r="AU48" s="507"/>
      <c r="AV48" s="507"/>
      <c r="AW48" s="507"/>
    </row>
    <row r="49" spans="1:49" s="555" customFormat="1" ht="10.5" customHeight="1">
      <c r="A49" s="552"/>
      <c r="B49" s="553"/>
      <c r="C49" s="1451"/>
      <c r="D49" s="647" t="s">
        <v>251</v>
      </c>
      <c r="E49" s="922">
        <v>19</v>
      </c>
      <c r="F49" s="922">
        <v>30</v>
      </c>
      <c r="G49" s="922">
        <v>15</v>
      </c>
      <c r="H49" s="922">
        <v>28</v>
      </c>
      <c r="I49" s="922">
        <v>26</v>
      </c>
      <c r="J49" s="922">
        <v>27</v>
      </c>
      <c r="K49" s="922">
        <v>27</v>
      </c>
      <c r="L49" s="922">
        <v>22</v>
      </c>
      <c r="M49" s="922">
        <v>25</v>
      </c>
      <c r="N49" s="922">
        <v>22</v>
      </c>
      <c r="O49" s="922">
        <v>9</v>
      </c>
      <c r="P49" s="922">
        <v>18</v>
      </c>
      <c r="Q49" s="922">
        <v>23</v>
      </c>
      <c r="R49" s="595"/>
      <c r="S49" s="531"/>
      <c r="T49" s="507"/>
      <c r="U49" s="507"/>
      <c r="V49" s="507"/>
      <c r="W49" s="507"/>
      <c r="X49" s="507"/>
      <c r="Y49" s="507"/>
      <c r="Z49" s="507"/>
      <c r="AA49" s="507"/>
      <c r="AB49" s="507"/>
      <c r="AC49" s="507"/>
      <c r="AD49" s="507"/>
      <c r="AE49" s="507"/>
      <c r="AF49" s="507"/>
      <c r="AG49" s="507"/>
      <c r="AH49" s="507"/>
      <c r="AI49" s="507"/>
      <c r="AJ49" s="507"/>
      <c r="AK49" s="507"/>
      <c r="AL49" s="507"/>
      <c r="AM49" s="507"/>
      <c r="AN49" s="507"/>
      <c r="AO49" s="507"/>
      <c r="AP49" s="507"/>
      <c r="AQ49" s="507"/>
      <c r="AR49" s="507"/>
      <c r="AS49" s="507"/>
      <c r="AT49" s="507"/>
      <c r="AU49" s="507"/>
      <c r="AV49" s="507"/>
      <c r="AW49" s="507"/>
    </row>
    <row r="50" spans="1:49" s="555" customFormat="1" ht="10.5" customHeight="1">
      <c r="A50" s="552"/>
      <c r="B50" s="553"/>
      <c r="C50" s="1451"/>
      <c r="D50" s="647" t="s">
        <v>252</v>
      </c>
      <c r="E50" s="922">
        <v>88</v>
      </c>
      <c r="F50" s="922">
        <v>80</v>
      </c>
      <c r="G50" s="922">
        <v>46</v>
      </c>
      <c r="H50" s="922">
        <v>73</v>
      </c>
      <c r="I50" s="922">
        <v>65</v>
      </c>
      <c r="J50" s="922">
        <v>64</v>
      </c>
      <c r="K50" s="922">
        <v>97</v>
      </c>
      <c r="L50" s="922">
        <v>87</v>
      </c>
      <c r="M50" s="922">
        <v>64</v>
      </c>
      <c r="N50" s="922">
        <v>55</v>
      </c>
      <c r="O50" s="922">
        <v>40</v>
      </c>
      <c r="P50" s="922">
        <v>49</v>
      </c>
      <c r="Q50" s="922">
        <v>80</v>
      </c>
      <c r="R50" s="595"/>
      <c r="S50" s="531"/>
      <c r="T50" s="507"/>
      <c r="U50" s="507"/>
      <c r="V50" s="507"/>
      <c r="W50" s="507"/>
      <c r="X50" s="507"/>
      <c r="Y50" s="507"/>
      <c r="Z50" s="507"/>
      <c r="AA50" s="507"/>
      <c r="AB50" s="507"/>
      <c r="AC50" s="507"/>
      <c r="AD50" s="507"/>
      <c r="AE50" s="507"/>
      <c r="AF50" s="507"/>
      <c r="AG50" s="507"/>
      <c r="AH50" s="507"/>
      <c r="AI50" s="507"/>
      <c r="AJ50" s="507"/>
      <c r="AK50" s="507"/>
      <c r="AL50" s="507"/>
      <c r="AM50" s="507"/>
      <c r="AN50" s="507"/>
      <c r="AO50" s="507"/>
      <c r="AP50" s="507"/>
      <c r="AQ50" s="507"/>
      <c r="AR50" s="507"/>
      <c r="AS50" s="507"/>
      <c r="AT50" s="507"/>
      <c r="AU50" s="507"/>
      <c r="AV50" s="507"/>
      <c r="AW50" s="507"/>
    </row>
    <row r="51" spans="1:49" s="555" customFormat="1" ht="10.5" customHeight="1">
      <c r="A51" s="552"/>
      <c r="B51" s="553"/>
      <c r="C51" s="1451"/>
      <c r="D51" s="647" t="s">
        <v>254</v>
      </c>
      <c r="E51" s="922" t="s">
        <v>615</v>
      </c>
      <c r="F51" s="922" t="s">
        <v>615</v>
      </c>
      <c r="G51" s="922" t="s">
        <v>615</v>
      </c>
      <c r="H51" s="922">
        <v>1</v>
      </c>
      <c r="I51" s="922" t="s">
        <v>9</v>
      </c>
      <c r="J51" s="922" t="s">
        <v>9</v>
      </c>
      <c r="K51" s="922" t="s">
        <v>9</v>
      </c>
      <c r="L51" s="922">
        <v>1</v>
      </c>
      <c r="M51" s="922" t="s">
        <v>9</v>
      </c>
      <c r="N51" s="922">
        <v>1</v>
      </c>
      <c r="O51" s="922">
        <v>1</v>
      </c>
      <c r="P51" s="922" t="s">
        <v>9</v>
      </c>
      <c r="Q51" s="922" t="s">
        <v>9</v>
      </c>
      <c r="R51" s="595"/>
      <c r="S51" s="531"/>
      <c r="T51" s="507"/>
      <c r="U51" s="507"/>
      <c r="V51" s="507"/>
      <c r="W51" s="507"/>
      <c r="X51" s="507"/>
      <c r="Y51" s="507"/>
      <c r="Z51" s="507"/>
      <c r="AA51" s="507"/>
      <c r="AB51" s="507"/>
      <c r="AC51" s="507"/>
      <c r="AD51" s="507"/>
      <c r="AE51" s="507"/>
      <c r="AF51" s="507"/>
      <c r="AG51" s="507"/>
      <c r="AH51" s="507"/>
      <c r="AI51" s="507"/>
      <c r="AJ51" s="507"/>
      <c r="AK51" s="507"/>
      <c r="AL51" s="507"/>
      <c r="AM51" s="507"/>
      <c r="AN51" s="507"/>
      <c r="AO51" s="507"/>
      <c r="AP51" s="507"/>
      <c r="AQ51" s="507"/>
      <c r="AR51" s="507"/>
      <c r="AS51" s="507"/>
      <c r="AT51" s="507"/>
      <c r="AU51" s="507"/>
      <c r="AV51" s="507"/>
      <c r="AW51" s="507"/>
    </row>
    <row r="52" spans="1:49" s="555" customFormat="1" ht="10.5" customHeight="1">
      <c r="A52" s="552"/>
      <c r="B52" s="553"/>
      <c r="C52" s="1451"/>
      <c r="D52" s="647" t="s">
        <v>253</v>
      </c>
      <c r="E52" s="922">
        <v>25</v>
      </c>
      <c r="F52" s="922">
        <v>28</v>
      </c>
      <c r="G52" s="922">
        <v>6</v>
      </c>
      <c r="H52" s="922">
        <v>24</v>
      </c>
      <c r="I52" s="922">
        <v>14</v>
      </c>
      <c r="J52" s="922">
        <v>17</v>
      </c>
      <c r="K52" s="922">
        <v>8</v>
      </c>
      <c r="L52" s="922">
        <v>7</v>
      </c>
      <c r="M52" s="922">
        <v>4</v>
      </c>
      <c r="N52" s="922">
        <v>12</v>
      </c>
      <c r="O52" s="922">
        <v>8</v>
      </c>
      <c r="P52" s="922">
        <v>3</v>
      </c>
      <c r="Q52" s="922">
        <v>9</v>
      </c>
      <c r="R52" s="595"/>
      <c r="S52" s="531"/>
      <c r="T52" s="507"/>
      <c r="U52" s="507"/>
      <c r="V52" s="507"/>
      <c r="W52" s="507"/>
      <c r="X52" s="507"/>
      <c r="Y52" s="507"/>
      <c r="Z52" s="507"/>
      <c r="AA52" s="507"/>
      <c r="AB52" s="507"/>
      <c r="AC52" s="507"/>
      <c r="AD52" s="507"/>
      <c r="AE52" s="507"/>
      <c r="AF52" s="507"/>
      <c r="AG52" s="507"/>
      <c r="AH52" s="507"/>
      <c r="AI52" s="507"/>
      <c r="AJ52" s="507"/>
      <c r="AK52" s="507"/>
      <c r="AL52" s="507"/>
      <c r="AM52" s="507"/>
      <c r="AN52" s="507"/>
      <c r="AO52" s="507"/>
      <c r="AP52" s="507"/>
      <c r="AQ52" s="507"/>
      <c r="AR52" s="507"/>
      <c r="AS52" s="507"/>
      <c r="AT52" s="507"/>
      <c r="AU52" s="507"/>
      <c r="AV52" s="507"/>
      <c r="AW52" s="507"/>
    </row>
    <row r="53" spans="1:49" s="1746" customFormat="1" ht="11.25" customHeight="1">
      <c r="A53" s="1741"/>
      <c r="B53" s="1742"/>
      <c r="C53" s="1743" t="s">
        <v>617</v>
      </c>
      <c r="D53" s="1743"/>
      <c r="E53" s="1747">
        <v>148</v>
      </c>
      <c r="F53" s="1747">
        <v>151</v>
      </c>
      <c r="G53" s="1747">
        <v>41</v>
      </c>
      <c r="H53" s="1747">
        <v>57</v>
      </c>
      <c r="I53" s="1747">
        <v>138</v>
      </c>
      <c r="J53" s="1747">
        <v>75</v>
      </c>
      <c r="K53" s="1747">
        <v>137</v>
      </c>
      <c r="L53" s="1747">
        <v>102</v>
      </c>
      <c r="M53" s="1747">
        <v>118</v>
      </c>
      <c r="N53" s="1747">
        <v>17</v>
      </c>
      <c r="O53" s="1747">
        <v>13</v>
      </c>
      <c r="P53" s="1747">
        <v>9</v>
      </c>
      <c r="Q53" s="1747">
        <v>13</v>
      </c>
      <c r="R53" s="1744"/>
      <c r="S53" s="1745"/>
      <c r="T53" s="507"/>
      <c r="U53" s="507"/>
      <c r="V53" s="507"/>
      <c r="W53" s="507"/>
      <c r="X53" s="507"/>
      <c r="Y53" s="507"/>
      <c r="Z53" s="507"/>
      <c r="AA53" s="507"/>
      <c r="AB53" s="507"/>
      <c r="AC53" s="507"/>
      <c r="AD53" s="507"/>
      <c r="AE53" s="507"/>
      <c r="AF53" s="507"/>
      <c r="AG53" s="507"/>
      <c r="AH53" s="507"/>
      <c r="AI53" s="507"/>
      <c r="AJ53" s="507"/>
      <c r="AK53" s="507"/>
      <c r="AL53" s="507"/>
      <c r="AM53" s="507"/>
      <c r="AN53" s="507"/>
      <c r="AO53" s="507"/>
      <c r="AP53" s="507"/>
      <c r="AQ53" s="507"/>
      <c r="AR53" s="507"/>
      <c r="AS53" s="507"/>
      <c r="AT53" s="507"/>
      <c r="AU53" s="507"/>
      <c r="AV53" s="507"/>
      <c r="AW53" s="507"/>
    </row>
    <row r="54" spans="1:49" s="555" customFormat="1" ht="10.5" customHeight="1">
      <c r="A54" s="552"/>
      <c r="B54" s="553"/>
      <c r="C54" s="1451"/>
      <c r="D54" s="647" t="s">
        <v>255</v>
      </c>
      <c r="E54" s="922">
        <v>1</v>
      </c>
      <c r="F54" s="922" t="s">
        <v>9</v>
      </c>
      <c r="G54" s="922">
        <v>1</v>
      </c>
      <c r="H54" s="922">
        <v>1</v>
      </c>
      <c r="I54" s="922">
        <v>1</v>
      </c>
      <c r="J54" s="922">
        <v>1</v>
      </c>
      <c r="K54" s="922" t="s">
        <v>9</v>
      </c>
      <c r="L54" s="922">
        <v>1</v>
      </c>
      <c r="M54" s="922">
        <v>2</v>
      </c>
      <c r="N54" s="922" t="s">
        <v>9</v>
      </c>
      <c r="O54" s="922">
        <v>1</v>
      </c>
      <c r="P54" s="922" t="s">
        <v>9</v>
      </c>
      <c r="Q54" s="922" t="s">
        <v>9</v>
      </c>
      <c r="R54" s="595"/>
      <c r="S54" s="531"/>
      <c r="T54" s="507"/>
      <c r="U54" s="507"/>
      <c r="V54" s="507"/>
      <c r="W54" s="507"/>
      <c r="X54" s="507"/>
      <c r="Y54" s="507"/>
      <c r="Z54" s="507"/>
      <c r="AA54" s="507"/>
      <c r="AB54" s="507"/>
      <c r="AC54" s="507"/>
      <c r="AD54" s="507"/>
      <c r="AE54" s="507"/>
      <c r="AF54" s="507"/>
      <c r="AG54" s="507"/>
      <c r="AH54" s="507"/>
      <c r="AI54" s="507"/>
      <c r="AJ54" s="507"/>
      <c r="AK54" s="507"/>
      <c r="AL54" s="507"/>
      <c r="AM54" s="507"/>
      <c r="AN54" s="507"/>
      <c r="AO54" s="507"/>
      <c r="AP54" s="507"/>
      <c r="AQ54" s="507"/>
      <c r="AR54" s="507"/>
      <c r="AS54" s="507"/>
      <c r="AT54" s="507"/>
      <c r="AU54" s="507"/>
      <c r="AV54" s="507"/>
      <c r="AW54" s="507"/>
    </row>
    <row r="55" spans="1:49" s="555" customFormat="1" ht="10.5" customHeight="1">
      <c r="A55" s="552"/>
      <c r="B55" s="553"/>
      <c r="C55" s="1451"/>
      <c r="D55" s="647" t="s">
        <v>256</v>
      </c>
      <c r="E55" s="922">
        <v>147</v>
      </c>
      <c r="F55" s="922">
        <v>151</v>
      </c>
      <c r="G55" s="922">
        <v>40</v>
      </c>
      <c r="H55" s="922">
        <v>56</v>
      </c>
      <c r="I55" s="922">
        <v>137</v>
      </c>
      <c r="J55" s="922">
        <v>74</v>
      </c>
      <c r="K55" s="922">
        <v>137</v>
      </c>
      <c r="L55" s="922">
        <v>101</v>
      </c>
      <c r="M55" s="922">
        <v>116</v>
      </c>
      <c r="N55" s="922">
        <v>17</v>
      </c>
      <c r="O55" s="922">
        <v>12</v>
      </c>
      <c r="P55" s="922">
        <v>9</v>
      </c>
      <c r="Q55" s="922">
        <v>13</v>
      </c>
      <c r="R55" s="595"/>
      <c r="S55" s="531"/>
      <c r="T55" s="507"/>
      <c r="U55" s="507"/>
      <c r="V55" s="507"/>
      <c r="W55" s="507"/>
      <c r="X55" s="507"/>
      <c r="Y55" s="507"/>
      <c r="Z55" s="507"/>
      <c r="AA55" s="507"/>
      <c r="AB55" s="507"/>
      <c r="AC55" s="507"/>
      <c r="AD55" s="507"/>
      <c r="AE55" s="507"/>
      <c r="AF55" s="507"/>
      <c r="AG55" s="507"/>
      <c r="AH55" s="507"/>
      <c r="AI55" s="507"/>
      <c r="AJ55" s="507"/>
      <c r="AK55" s="507"/>
      <c r="AL55" s="507"/>
      <c r="AM55" s="507"/>
      <c r="AN55" s="507"/>
      <c r="AO55" s="507"/>
      <c r="AP55" s="507"/>
      <c r="AQ55" s="507"/>
      <c r="AR55" s="507"/>
      <c r="AS55" s="507"/>
      <c r="AT55" s="507"/>
      <c r="AU55" s="507"/>
      <c r="AV55" s="507"/>
      <c r="AW55" s="507"/>
    </row>
    <row r="56" spans="1:49" s="887" customFormat="1" ht="13.5" customHeight="1">
      <c r="A56" s="883"/>
      <c r="B56" s="857"/>
      <c r="C56" s="567" t="s">
        <v>406</v>
      </c>
      <c r="D56" s="884"/>
      <c r="E56" s="537"/>
      <c r="F56" s="537"/>
      <c r="G56" s="568"/>
      <c r="H56" s="568"/>
      <c r="I56" s="885"/>
      <c r="J56" s="537"/>
      <c r="K56" s="537"/>
      <c r="L56" s="537"/>
      <c r="M56" s="537"/>
      <c r="N56" s="537"/>
      <c r="O56" s="537"/>
      <c r="P56" s="537" t="s">
        <v>105</v>
      </c>
      <c r="Q56" s="537"/>
      <c r="R56" s="886"/>
      <c r="S56" s="568"/>
      <c r="T56" s="507"/>
      <c r="U56" s="507"/>
      <c r="V56" s="507"/>
      <c r="W56" s="507"/>
      <c r="X56" s="507"/>
      <c r="Y56" s="507"/>
      <c r="Z56" s="507"/>
      <c r="AA56" s="507"/>
      <c r="AB56" s="507"/>
      <c r="AC56" s="507"/>
      <c r="AD56" s="507"/>
      <c r="AE56" s="507"/>
      <c r="AF56" s="507"/>
      <c r="AG56" s="507"/>
      <c r="AH56" s="507"/>
      <c r="AI56" s="507"/>
      <c r="AJ56" s="507"/>
      <c r="AK56" s="507"/>
      <c r="AL56" s="507"/>
      <c r="AM56" s="507"/>
      <c r="AN56" s="507"/>
      <c r="AO56" s="507"/>
      <c r="AP56" s="507"/>
      <c r="AQ56" s="507"/>
      <c r="AR56" s="507"/>
      <c r="AS56" s="507"/>
      <c r="AT56" s="507"/>
      <c r="AU56" s="507"/>
      <c r="AV56" s="507"/>
      <c r="AW56" s="507"/>
    </row>
    <row r="57" spans="1:49" s="522" customFormat="1" ht="14.25" customHeight="1" thickBot="1">
      <c r="A57" s="557"/>
      <c r="B57" s="569"/>
      <c r="C57" s="1115"/>
      <c r="D57" s="570"/>
      <c r="E57" s="572"/>
      <c r="F57" s="572"/>
      <c r="G57" s="572"/>
      <c r="H57" s="572"/>
      <c r="I57" s="572"/>
      <c r="J57" s="572"/>
      <c r="K57" s="572"/>
      <c r="L57" s="572"/>
      <c r="M57" s="572"/>
      <c r="N57" s="572"/>
      <c r="O57" s="572"/>
      <c r="P57" s="572"/>
      <c r="Q57" s="538" t="s">
        <v>73</v>
      </c>
      <c r="R57" s="573"/>
      <c r="S57" s="574"/>
      <c r="T57" s="507"/>
      <c r="U57" s="507"/>
      <c r="V57" s="507"/>
      <c r="W57" s="507"/>
      <c r="X57" s="507"/>
      <c r="Y57" s="507"/>
      <c r="Z57" s="507"/>
      <c r="AA57" s="507"/>
      <c r="AB57" s="507"/>
      <c r="AC57" s="507"/>
      <c r="AD57" s="507"/>
      <c r="AE57" s="507"/>
      <c r="AF57" s="507"/>
      <c r="AG57" s="507"/>
      <c r="AH57" s="507"/>
      <c r="AI57" s="507"/>
      <c r="AJ57" s="507"/>
      <c r="AK57" s="507"/>
      <c r="AL57" s="507"/>
      <c r="AM57" s="507"/>
      <c r="AN57" s="507"/>
      <c r="AO57" s="507"/>
      <c r="AP57" s="507"/>
      <c r="AQ57" s="507"/>
      <c r="AR57" s="507"/>
      <c r="AS57" s="507"/>
      <c r="AT57" s="507"/>
      <c r="AU57" s="507"/>
      <c r="AV57" s="507"/>
      <c r="AW57" s="507"/>
    </row>
    <row r="58" spans="1:49" ht="13.5" customHeight="1" thickBot="1">
      <c r="A58" s="465"/>
      <c r="B58" s="569"/>
      <c r="C58" s="1647" t="s">
        <v>318</v>
      </c>
      <c r="D58" s="1648"/>
      <c r="E58" s="1648"/>
      <c r="F58" s="1648"/>
      <c r="G58" s="1648"/>
      <c r="H58" s="1648"/>
      <c r="I58" s="1648"/>
      <c r="J58" s="1648"/>
      <c r="K58" s="1648"/>
      <c r="L58" s="1648"/>
      <c r="M58" s="1648"/>
      <c r="N58" s="1648"/>
      <c r="O58" s="1648"/>
      <c r="P58" s="1648"/>
      <c r="Q58" s="1649"/>
      <c r="R58" s="538"/>
      <c r="S58" s="525"/>
    </row>
    <row r="59" spans="1:49" ht="3.75" customHeight="1">
      <c r="A59" s="465"/>
      <c r="B59" s="569"/>
      <c r="C59" s="1644" t="s">
        <v>69</v>
      </c>
      <c r="D59" s="1644"/>
      <c r="E59" s="525"/>
      <c r="F59" s="525"/>
      <c r="G59" s="576"/>
      <c r="H59" s="576"/>
      <c r="I59" s="576"/>
      <c r="J59" s="576"/>
      <c r="K59" s="576"/>
      <c r="L59" s="576"/>
      <c r="M59" s="576"/>
      <c r="N59" s="576"/>
      <c r="O59" s="576"/>
      <c r="P59" s="576"/>
      <c r="Q59" s="576"/>
      <c r="R59" s="573"/>
      <c r="S59" s="525"/>
    </row>
    <row r="60" spans="1:49" ht="13.5" customHeight="1">
      <c r="A60" s="465"/>
      <c r="B60" s="535"/>
      <c r="C60" s="1645"/>
      <c r="D60" s="1645"/>
      <c r="E60" s="1339">
        <v>2013</v>
      </c>
      <c r="F60" s="1650" t="s">
        <v>620</v>
      </c>
      <c r="G60" s="1572"/>
      <c r="H60" s="1572"/>
      <c r="I60" s="1572"/>
      <c r="J60" s="1572"/>
      <c r="K60" s="1572"/>
      <c r="L60" s="1572"/>
      <c r="M60" s="1572"/>
      <c r="N60" s="1572"/>
      <c r="O60" s="1572"/>
      <c r="P60" s="1572"/>
      <c r="Q60" s="1572"/>
      <c r="R60" s="475"/>
      <c r="S60" s="475"/>
    </row>
    <row r="61" spans="1:49" ht="12.75" customHeight="1">
      <c r="A61" s="465"/>
      <c r="B61" s="535"/>
      <c r="C61" s="480"/>
      <c r="D61" s="480"/>
      <c r="E61" s="524" t="s">
        <v>94</v>
      </c>
      <c r="F61" s="524" t="s">
        <v>93</v>
      </c>
      <c r="G61" s="524" t="s">
        <v>104</v>
      </c>
      <c r="H61" s="524" t="s">
        <v>103</v>
      </c>
      <c r="I61" s="524" t="s">
        <v>102</v>
      </c>
      <c r="J61" s="524" t="s">
        <v>101</v>
      </c>
      <c r="K61" s="524" t="s">
        <v>100</v>
      </c>
      <c r="L61" s="524" t="s">
        <v>99</v>
      </c>
      <c r="M61" s="524" t="s">
        <v>98</v>
      </c>
      <c r="N61" s="524" t="s">
        <v>97</v>
      </c>
      <c r="O61" s="925" t="s">
        <v>96</v>
      </c>
      <c r="P61" s="925" t="s">
        <v>95</v>
      </c>
      <c r="Q61" s="925" t="s">
        <v>94</v>
      </c>
      <c r="R61" s="595"/>
      <c r="S61" s="475"/>
    </row>
    <row r="62" spans="1:49" ht="11.25" customHeight="1">
      <c r="A62" s="465"/>
      <c r="B62" s="569"/>
      <c r="C62" s="1646" t="s">
        <v>92</v>
      </c>
      <c r="D62" s="1646"/>
      <c r="E62" s="648"/>
      <c r="F62" s="648"/>
      <c r="G62" s="648"/>
      <c r="H62" s="648"/>
      <c r="I62" s="648"/>
      <c r="J62" s="648"/>
      <c r="K62" s="648"/>
      <c r="L62" s="648"/>
      <c r="M62" s="648"/>
      <c r="N62" s="648"/>
      <c r="O62" s="648"/>
      <c r="P62" s="648"/>
      <c r="Q62" s="648"/>
      <c r="R62" s="573"/>
      <c r="S62" s="525"/>
    </row>
    <row r="63" spans="1:49" s="581" customFormat="1" ht="9.75" customHeight="1">
      <c r="A63" s="578"/>
      <c r="B63" s="579"/>
      <c r="C63" s="580" t="s">
        <v>91</v>
      </c>
      <c r="D63" s="494"/>
      <c r="E63" s="1003">
        <v>0.36</v>
      </c>
      <c r="F63" s="1003">
        <v>-1.38</v>
      </c>
      <c r="G63" s="1003">
        <v>-0.26</v>
      </c>
      <c r="H63" s="1003">
        <v>1.36</v>
      </c>
      <c r="I63" s="1003">
        <v>0.24</v>
      </c>
      <c r="J63" s="1003">
        <v>-0.13</v>
      </c>
      <c r="K63" s="1003">
        <v>7.0000000000000007E-2</v>
      </c>
      <c r="L63" s="1003">
        <v>-0.69</v>
      </c>
      <c r="M63" s="1003">
        <v>-0.23</v>
      </c>
      <c r="N63" s="1003">
        <v>0.56999999999999995</v>
      </c>
      <c r="O63" s="1003">
        <v>0.33</v>
      </c>
      <c r="P63" s="1003">
        <v>-0.21</v>
      </c>
      <c r="Q63" s="1003">
        <v>-0.02</v>
      </c>
      <c r="R63" s="511"/>
      <c r="S63" s="511"/>
      <c r="T63" s="507"/>
      <c r="U63" s="507"/>
      <c r="V63" s="507"/>
      <c r="W63" s="507"/>
      <c r="X63" s="507"/>
      <c r="Y63" s="507"/>
      <c r="Z63" s="507"/>
      <c r="AA63" s="507"/>
      <c r="AB63" s="507"/>
      <c r="AC63" s="507"/>
      <c r="AD63" s="507"/>
      <c r="AE63" s="507"/>
      <c r="AF63" s="507"/>
      <c r="AG63" s="507"/>
      <c r="AH63" s="507"/>
      <c r="AI63" s="507"/>
      <c r="AJ63" s="507"/>
      <c r="AK63" s="507"/>
      <c r="AL63" s="507"/>
      <c r="AM63" s="507"/>
      <c r="AN63" s="507"/>
      <c r="AO63" s="507"/>
      <c r="AP63" s="507"/>
      <c r="AQ63" s="507"/>
      <c r="AR63" s="507"/>
      <c r="AS63" s="507"/>
      <c r="AT63" s="507"/>
      <c r="AU63" s="507"/>
      <c r="AV63" s="507"/>
      <c r="AW63" s="507"/>
    </row>
    <row r="64" spans="1:49" s="581" customFormat="1" ht="9.75" customHeight="1">
      <c r="A64" s="578"/>
      <c r="B64" s="579"/>
      <c r="C64" s="580" t="s">
        <v>90</v>
      </c>
      <c r="D64" s="494"/>
      <c r="E64" s="1003">
        <v>0.2</v>
      </c>
      <c r="F64" s="1003">
        <v>0.06</v>
      </c>
      <c r="G64" s="1003">
        <v>-0.08</v>
      </c>
      <c r="H64" s="1003">
        <v>-0.37</v>
      </c>
      <c r="I64" s="1003">
        <v>-0.14000000000000001</v>
      </c>
      <c r="J64" s="1003">
        <v>-0.44</v>
      </c>
      <c r="K64" s="1003">
        <v>-0.42</v>
      </c>
      <c r="L64" s="1003">
        <v>-0.87</v>
      </c>
      <c r="M64" s="1003">
        <v>-0.36</v>
      </c>
      <c r="N64" s="1003">
        <v>-0.37</v>
      </c>
      <c r="O64" s="1003">
        <v>0</v>
      </c>
      <c r="P64" s="1003">
        <v>0.02</v>
      </c>
      <c r="Q64" s="1003">
        <v>-0.36</v>
      </c>
      <c r="R64" s="511"/>
      <c r="S64" s="511"/>
      <c r="T64" s="507"/>
      <c r="U64" s="507"/>
      <c r="V64" s="507"/>
      <c r="W64" s="507"/>
      <c r="X64" s="507"/>
      <c r="Y64" s="507"/>
      <c r="Z64" s="507"/>
      <c r="AA64" s="507"/>
      <c r="AB64" s="507"/>
      <c r="AC64" s="507"/>
      <c r="AD64" s="507"/>
      <c r="AE64" s="507"/>
      <c r="AF64" s="507"/>
      <c r="AG64" s="507"/>
      <c r="AH64" s="507"/>
      <c r="AI64" s="507"/>
      <c r="AJ64" s="507"/>
      <c r="AK64" s="507"/>
      <c r="AL64" s="507"/>
      <c r="AM64" s="507"/>
      <c r="AN64" s="507"/>
      <c r="AO64" s="507"/>
      <c r="AP64" s="507"/>
      <c r="AQ64" s="507"/>
      <c r="AR64" s="507"/>
      <c r="AS64" s="507"/>
      <c r="AT64" s="507"/>
      <c r="AU64" s="507"/>
      <c r="AV64" s="507"/>
      <c r="AW64" s="507"/>
    </row>
    <row r="65" spans="1:49" s="581" customFormat="1" ht="11.25" customHeight="1">
      <c r="A65" s="578"/>
      <c r="B65" s="579"/>
      <c r="C65" s="580" t="s">
        <v>265</v>
      </c>
      <c r="D65" s="494"/>
      <c r="E65" s="1003">
        <v>0.27</v>
      </c>
      <c r="F65" s="1003">
        <v>0.26</v>
      </c>
      <c r="G65" s="1003">
        <v>0.26</v>
      </c>
      <c r="H65" s="1003">
        <v>0.19</v>
      </c>
      <c r="I65" s="1003">
        <v>0.16</v>
      </c>
      <c r="J65" s="1003">
        <v>7.0000000000000007E-2</v>
      </c>
      <c r="K65" s="1003">
        <v>-0.05</v>
      </c>
      <c r="L65" s="1003">
        <v>-0.18</v>
      </c>
      <c r="M65" s="1003">
        <v>-0.23</v>
      </c>
      <c r="N65" s="1003">
        <v>-0.27</v>
      </c>
      <c r="O65" s="1003">
        <v>-0.25</v>
      </c>
      <c r="P65" s="1003">
        <v>-0.23</v>
      </c>
      <c r="Q65" s="1003">
        <v>-0.28000000000000003</v>
      </c>
      <c r="R65" s="511"/>
      <c r="S65" s="511"/>
      <c r="T65" s="507"/>
      <c r="U65" s="507"/>
      <c r="V65" s="507"/>
      <c r="W65" s="507"/>
      <c r="X65" s="507"/>
      <c r="Y65" s="507"/>
      <c r="Z65" s="507"/>
      <c r="AA65" s="507"/>
      <c r="AB65" s="507"/>
      <c r="AC65" s="507"/>
      <c r="AD65" s="507"/>
      <c r="AE65" s="507"/>
      <c r="AF65" s="507"/>
      <c r="AG65" s="507"/>
      <c r="AH65" s="507"/>
      <c r="AI65" s="507"/>
      <c r="AJ65" s="507"/>
      <c r="AK65" s="507"/>
      <c r="AL65" s="507"/>
      <c r="AM65" s="507"/>
      <c r="AN65" s="507"/>
      <c r="AO65" s="507"/>
      <c r="AP65" s="507"/>
      <c r="AQ65" s="507"/>
      <c r="AR65" s="507"/>
      <c r="AS65" s="507"/>
      <c r="AT65" s="507"/>
      <c r="AU65" s="507"/>
      <c r="AV65" s="507"/>
      <c r="AW65" s="507"/>
    </row>
    <row r="66" spans="1:49" ht="11.25" customHeight="1">
      <c r="A66" s="465"/>
      <c r="B66" s="569"/>
      <c r="C66" s="1104" t="s">
        <v>89</v>
      </c>
      <c r="D66" s="577"/>
      <c r="E66" s="582"/>
      <c r="F66" s="220"/>
      <c r="G66" s="633"/>
      <c r="H66" s="633"/>
      <c r="I66" s="633"/>
      <c r="J66" s="114"/>
      <c r="K66" s="582"/>
      <c r="L66" s="633"/>
      <c r="M66" s="633"/>
      <c r="N66" s="633"/>
      <c r="O66" s="633"/>
      <c r="P66" s="633"/>
      <c r="Q66" s="583"/>
      <c r="R66" s="573"/>
      <c r="S66" s="525"/>
    </row>
    <row r="67" spans="1:49" ht="9.75" customHeight="1">
      <c r="A67" s="465"/>
      <c r="B67" s="584"/>
      <c r="C67" s="533"/>
      <c r="D67" s="854" t="s">
        <v>635</v>
      </c>
      <c r="E67" s="681"/>
      <c r="F67" s="683"/>
      <c r="G67" s="109"/>
      <c r="H67" s="109"/>
      <c r="I67" s="109"/>
      <c r="J67" s="684">
        <v>57.039375442089543</v>
      </c>
      <c r="K67" s="582"/>
      <c r="L67" s="633"/>
      <c r="M67" s="633"/>
      <c r="N67" s="633"/>
      <c r="O67" s="633"/>
      <c r="P67" s="633"/>
      <c r="Q67" s="1739">
        <f>+J67</f>
        <v>57.039375442089543</v>
      </c>
      <c r="R67" s="573"/>
      <c r="S67" s="525"/>
    </row>
    <row r="68" spans="1:49" ht="9.75" customHeight="1">
      <c r="A68" s="465"/>
      <c r="B68" s="585"/>
      <c r="C68" s="494"/>
      <c r="D68" s="685" t="s">
        <v>636</v>
      </c>
      <c r="E68" s="686"/>
      <c r="F68" s="686"/>
      <c r="G68" s="686"/>
      <c r="H68" s="686"/>
      <c r="I68" s="686"/>
      <c r="J68" s="684">
        <v>14.519343090771653</v>
      </c>
      <c r="K68" s="582"/>
      <c r="L68" s="247"/>
      <c r="M68" s="633"/>
      <c r="N68" s="633"/>
      <c r="O68" s="633"/>
      <c r="P68" s="633"/>
      <c r="Q68" s="1739">
        <f t="shared" ref="Q68:Q71" si="0">+J68</f>
        <v>14.519343090771653</v>
      </c>
      <c r="R68" s="586"/>
      <c r="S68" s="586"/>
    </row>
    <row r="69" spans="1:49" ht="9.75" customHeight="1">
      <c r="A69" s="465"/>
      <c r="B69" s="585"/>
      <c r="C69" s="494"/>
      <c r="D69" s="685" t="s">
        <v>637</v>
      </c>
      <c r="E69" s="681"/>
      <c r="F69" s="221"/>
      <c r="G69" s="221"/>
      <c r="H69" s="109"/>
      <c r="I69" s="222"/>
      <c r="J69" s="684">
        <v>4.8277628377513038</v>
      </c>
      <c r="K69" s="582"/>
      <c r="L69" s="247"/>
      <c r="M69" s="633"/>
      <c r="N69" s="633"/>
      <c r="O69" s="633"/>
      <c r="P69" s="633"/>
      <c r="Q69" s="1739">
        <f t="shared" si="0"/>
        <v>4.8277628377513038</v>
      </c>
      <c r="R69" s="587"/>
      <c r="S69" s="525"/>
    </row>
    <row r="70" spans="1:49" ht="9.75" customHeight="1">
      <c r="A70" s="465"/>
      <c r="B70" s="585"/>
      <c r="C70" s="494"/>
      <c r="D70" s="685" t="s">
        <v>638</v>
      </c>
      <c r="E70" s="687"/>
      <c r="F70" s="685"/>
      <c r="G70" s="685"/>
      <c r="H70" s="685"/>
      <c r="I70" s="685"/>
      <c r="J70" s="684">
        <v>2.434966727162724</v>
      </c>
      <c r="K70" s="582"/>
      <c r="L70" s="247"/>
      <c r="M70" s="633"/>
      <c r="N70" s="633"/>
      <c r="O70" s="633"/>
      <c r="P70" s="633"/>
      <c r="Q70" s="1739">
        <f t="shared" si="0"/>
        <v>2.434966727162724</v>
      </c>
      <c r="R70" s="587"/>
      <c r="S70" s="525"/>
    </row>
    <row r="71" spans="1:49" ht="9.75" customHeight="1">
      <c r="A71" s="465"/>
      <c r="B71" s="585"/>
      <c r="C71" s="494"/>
      <c r="D71" s="688" t="s">
        <v>639</v>
      </c>
      <c r="E71" s="689"/>
      <c r="F71" s="689"/>
      <c r="G71" s="689"/>
      <c r="H71" s="689"/>
      <c r="I71" s="689"/>
      <c r="J71" s="684">
        <v>2.0764228556436448</v>
      </c>
      <c r="K71" s="582"/>
      <c r="L71" s="247"/>
      <c r="M71" s="633"/>
      <c r="N71" s="633"/>
      <c r="O71" s="633"/>
      <c r="P71" s="633"/>
      <c r="Q71" s="1739">
        <f t="shared" si="0"/>
        <v>2.0764228556436448</v>
      </c>
      <c r="R71" s="587"/>
      <c r="S71" s="525"/>
    </row>
    <row r="72" spans="1:49" ht="9.75" customHeight="1">
      <c r="A72" s="465"/>
      <c r="B72" s="585"/>
      <c r="C72" s="494"/>
      <c r="D72" s="685" t="s">
        <v>640</v>
      </c>
      <c r="E72" s="221"/>
      <c r="F72" s="221"/>
      <c r="G72" s="221"/>
      <c r="H72" s="109"/>
      <c r="I72" s="222"/>
      <c r="J72" s="583">
        <v>-6.9904628556344832</v>
      </c>
      <c r="K72" s="582"/>
      <c r="L72" s="247"/>
      <c r="M72" s="633"/>
      <c r="N72" s="633"/>
      <c r="O72" s="633"/>
      <c r="P72" s="633"/>
      <c r="Q72" s="582"/>
      <c r="R72" s="587"/>
      <c r="S72" s="525"/>
    </row>
    <row r="73" spans="1:49" ht="9.75" customHeight="1">
      <c r="A73" s="465"/>
      <c r="B73" s="585"/>
      <c r="C73" s="494"/>
      <c r="D73" s="685" t="s">
        <v>641</v>
      </c>
      <c r="E73" s="682"/>
      <c r="F73" s="222"/>
      <c r="G73" s="222"/>
      <c r="H73" s="109"/>
      <c r="I73" s="222"/>
      <c r="J73" s="583">
        <v>-6.346120427491531</v>
      </c>
      <c r="K73" s="582"/>
      <c r="L73" s="247"/>
      <c r="M73" s="633"/>
      <c r="N73" s="633"/>
      <c r="O73" s="633"/>
      <c r="P73" s="633"/>
      <c r="Q73" s="690"/>
      <c r="R73" s="587"/>
      <c r="S73" s="525"/>
    </row>
    <row r="74" spans="1:49" ht="9.75" customHeight="1">
      <c r="A74" s="465"/>
      <c r="B74" s="585"/>
      <c r="C74" s="494"/>
      <c r="D74" s="685" t="s">
        <v>642</v>
      </c>
      <c r="E74" s="682"/>
      <c r="F74" s="222"/>
      <c r="G74" s="222"/>
      <c r="H74" s="109"/>
      <c r="I74" s="222"/>
      <c r="J74" s="583">
        <v>-2.9628699664166147</v>
      </c>
      <c r="K74" s="582"/>
      <c r="L74" s="247"/>
      <c r="M74" s="633"/>
      <c r="N74" s="633"/>
      <c r="O74" s="633"/>
      <c r="P74" s="633"/>
      <c r="Q74" s="690"/>
      <c r="R74" s="587"/>
      <c r="S74" s="525"/>
    </row>
    <row r="75" spans="1:49" ht="9.75" customHeight="1">
      <c r="A75" s="465"/>
      <c r="B75" s="585"/>
      <c r="C75" s="494"/>
      <c r="D75" s="685" t="s">
        <v>643</v>
      </c>
      <c r="E75" s="682"/>
      <c r="F75" s="222"/>
      <c r="G75" s="222"/>
      <c r="H75" s="109"/>
      <c r="I75" s="222"/>
      <c r="J75" s="583">
        <v>-2.8944661592264942</v>
      </c>
      <c r="K75" s="582"/>
      <c r="L75" s="247"/>
      <c r="M75" s="633"/>
      <c r="N75" s="633"/>
      <c r="O75" s="633"/>
      <c r="P75" s="633"/>
      <c r="Q75" s="690"/>
      <c r="R75" s="587"/>
      <c r="S75" s="525"/>
    </row>
    <row r="76" spans="1:49" ht="9.75" customHeight="1">
      <c r="A76" s="465"/>
      <c r="B76" s="585"/>
      <c r="C76" s="494"/>
      <c r="D76" s="685" t="s">
        <v>644</v>
      </c>
      <c r="E76" s="682"/>
      <c r="F76" s="221"/>
      <c r="G76" s="221"/>
      <c r="H76" s="109"/>
      <c r="I76" s="222"/>
      <c r="J76" s="583">
        <v>-2.3792512845608016</v>
      </c>
      <c r="K76" s="582"/>
      <c r="L76" s="247"/>
      <c r="M76" s="633"/>
      <c r="N76" s="633"/>
      <c r="O76" s="633"/>
      <c r="P76" s="633"/>
      <c r="Q76" s="582"/>
      <c r="R76" s="587"/>
      <c r="S76" s="525"/>
    </row>
    <row r="77" spans="1:49" ht="0.75" customHeight="1">
      <c r="A77" s="465"/>
      <c r="B77" s="585"/>
      <c r="C77" s="494"/>
      <c r="D77" s="588"/>
      <c r="E77" s="582"/>
      <c r="F77" s="221"/>
      <c r="G77" s="221"/>
      <c r="H77" s="109"/>
      <c r="I77" s="222"/>
      <c r="J77" s="583"/>
      <c r="K77" s="582"/>
      <c r="L77" s="247"/>
      <c r="M77" s="633"/>
      <c r="N77" s="633"/>
      <c r="O77" s="633"/>
      <c r="P77" s="633"/>
      <c r="Q77" s="582"/>
      <c r="R77" s="587"/>
      <c r="S77" s="525"/>
    </row>
    <row r="78" spans="1:49" ht="13.5" customHeight="1">
      <c r="A78" s="465"/>
      <c r="B78" s="589"/>
      <c r="C78" s="571" t="s">
        <v>245</v>
      </c>
      <c r="D78" s="588"/>
      <c r="E78" s="571"/>
      <c r="F78" s="571"/>
      <c r="G78" s="590" t="s">
        <v>88</v>
      </c>
      <c r="H78" s="571"/>
      <c r="I78" s="571"/>
      <c r="J78" s="571"/>
      <c r="K78" s="571"/>
      <c r="L78" s="571"/>
      <c r="M78" s="571"/>
      <c r="N78" s="571"/>
      <c r="O78" s="223"/>
      <c r="P78" s="223"/>
      <c r="Q78" s="223"/>
      <c r="R78" s="573"/>
      <c r="S78" s="525"/>
    </row>
    <row r="79" spans="1:49" ht="3" customHeight="1">
      <c r="A79" s="465"/>
      <c r="B79" s="589"/>
      <c r="C79" s="571"/>
      <c r="D79" s="588"/>
      <c r="E79" s="571"/>
      <c r="F79" s="571"/>
      <c r="G79" s="590"/>
      <c r="H79" s="571"/>
      <c r="I79" s="571"/>
      <c r="J79" s="571"/>
      <c r="K79" s="571"/>
      <c r="L79" s="571"/>
      <c r="M79" s="571"/>
      <c r="N79" s="571"/>
      <c r="O79" s="223"/>
      <c r="P79" s="223"/>
      <c r="Q79" s="223"/>
      <c r="R79" s="573"/>
      <c r="S79" s="525"/>
    </row>
    <row r="80" spans="1:49" s="166" customFormat="1" ht="13.5" customHeight="1">
      <c r="A80" s="165"/>
      <c r="B80" s="292">
        <v>16</v>
      </c>
      <c r="C80" s="1608">
        <v>42005</v>
      </c>
      <c r="D80" s="1608"/>
      <c r="E80" s="1608"/>
      <c r="F80" s="167"/>
      <c r="G80" s="167"/>
      <c r="H80" s="167"/>
      <c r="I80" s="167"/>
      <c r="J80" s="167"/>
      <c r="K80" s="167"/>
      <c r="L80" s="167"/>
      <c r="M80" s="167"/>
      <c r="N80" s="167"/>
      <c r="P80" s="165"/>
      <c r="R80" s="171"/>
      <c r="T80" s="507"/>
      <c r="U80" s="507"/>
      <c r="V80" s="507"/>
      <c r="W80" s="507"/>
      <c r="X80" s="507"/>
      <c r="Y80" s="507"/>
      <c r="Z80" s="507"/>
      <c r="AA80" s="507"/>
      <c r="AB80" s="507"/>
      <c r="AC80" s="507"/>
      <c r="AD80" s="507"/>
      <c r="AE80" s="507"/>
      <c r="AF80" s="507"/>
      <c r="AG80" s="507"/>
      <c r="AH80" s="507"/>
      <c r="AI80" s="507"/>
      <c r="AJ80" s="507"/>
      <c r="AK80" s="507"/>
      <c r="AL80" s="507"/>
      <c r="AM80" s="507"/>
      <c r="AN80" s="507"/>
      <c r="AO80" s="507"/>
      <c r="AP80" s="507"/>
      <c r="AQ80" s="507"/>
      <c r="AR80" s="507"/>
      <c r="AS80" s="507"/>
      <c r="AT80" s="507"/>
      <c r="AU80" s="507"/>
      <c r="AV80" s="507"/>
      <c r="AW80" s="507"/>
    </row>
    <row r="83" spans="6:18" ht="18" customHeight="1"/>
    <row r="85" spans="6:18">
      <c r="F85" s="591"/>
      <c r="G85" s="591"/>
      <c r="H85" s="591"/>
      <c r="I85" s="591"/>
      <c r="J85" s="591"/>
      <c r="K85" s="591"/>
    </row>
    <row r="86" spans="6:18" ht="17.25" customHeight="1">
      <c r="F86" s="591"/>
      <c r="G86" s="591"/>
      <c r="H86" s="591"/>
      <c r="I86" s="591"/>
      <c r="J86" s="591"/>
      <c r="K86" s="591"/>
    </row>
    <row r="87" spans="6:18">
      <c r="F87" s="591"/>
      <c r="G87" s="591"/>
      <c r="H87" s="591"/>
      <c r="I87" s="591"/>
      <c r="J87" s="591"/>
      <c r="K87" s="591"/>
    </row>
    <row r="88" spans="6:18" ht="9" customHeight="1">
      <c r="F88" s="591"/>
      <c r="G88" s="591"/>
      <c r="H88" s="591"/>
      <c r="I88" s="591"/>
      <c r="J88" s="591"/>
      <c r="K88" s="591"/>
    </row>
    <row r="89" spans="6:18" ht="8.25" customHeight="1">
      <c r="F89" s="591"/>
      <c r="G89" s="591"/>
      <c r="H89" s="591"/>
      <c r="I89" s="591"/>
      <c r="J89" s="591"/>
      <c r="K89" s="591"/>
    </row>
    <row r="90" spans="6:18" ht="9.75" customHeight="1">
      <c r="F90" s="591"/>
      <c r="G90" s="591"/>
      <c r="H90" s="591"/>
      <c r="I90" s="591"/>
      <c r="J90" s="591"/>
      <c r="K90" s="591"/>
    </row>
    <row r="91" spans="6:18">
      <c r="F91" s="591"/>
      <c r="G91" s="591"/>
      <c r="H91" s="591"/>
      <c r="I91" s="591"/>
      <c r="J91" s="591"/>
      <c r="K91" s="591"/>
    </row>
    <row r="92" spans="6:18">
      <c r="F92" s="591"/>
      <c r="G92" s="591"/>
      <c r="H92" s="591"/>
      <c r="I92" s="591"/>
      <c r="J92" s="591"/>
      <c r="K92" s="591"/>
    </row>
    <row r="93" spans="6:18">
      <c r="F93" s="591"/>
      <c r="G93" s="591"/>
      <c r="H93" s="591"/>
      <c r="I93" s="591"/>
      <c r="J93" s="591"/>
      <c r="K93" s="591"/>
    </row>
    <row r="94" spans="6:18">
      <c r="F94" s="591"/>
      <c r="G94" s="591"/>
      <c r="H94" s="591"/>
      <c r="I94" s="591"/>
      <c r="J94" s="591"/>
      <c r="K94" s="591"/>
      <c r="R94" s="481"/>
    </row>
    <row r="95" spans="6:18">
      <c r="F95" s="591"/>
      <c r="G95" s="591"/>
      <c r="H95" s="591"/>
      <c r="I95" s="591"/>
      <c r="J95" s="591"/>
      <c r="K95" s="591"/>
    </row>
    <row r="96" spans="6:18">
      <c r="F96" s="591"/>
      <c r="G96" s="591"/>
      <c r="H96" s="591"/>
      <c r="I96" s="591"/>
      <c r="J96" s="591"/>
      <c r="K96" s="591"/>
    </row>
    <row r="97" spans="2:11">
      <c r="B97" s="591"/>
      <c r="C97" s="591"/>
      <c r="D97" s="592"/>
      <c r="E97" s="591"/>
      <c r="F97" s="591"/>
      <c r="G97" s="591"/>
      <c r="H97" s="591"/>
      <c r="I97" s="591"/>
      <c r="J97" s="591"/>
      <c r="K97" s="591"/>
    </row>
    <row r="98" spans="2:11">
      <c r="B98" s="591"/>
      <c r="C98" s="591"/>
      <c r="D98" s="591"/>
      <c r="E98" s="591"/>
      <c r="F98" s="591"/>
      <c r="G98" s="591"/>
      <c r="H98" s="591"/>
      <c r="I98" s="591"/>
      <c r="J98" s="591"/>
      <c r="K98" s="591"/>
    </row>
  </sheetData>
  <mergeCells count="43">
    <mergeCell ref="C10:D10"/>
    <mergeCell ref="C35:D35"/>
    <mergeCell ref="C36:D36"/>
    <mergeCell ref="C37:D37"/>
    <mergeCell ref="C20:D20"/>
    <mergeCell ref="C21:D21"/>
    <mergeCell ref="C22:D22"/>
    <mergeCell ref="C23:D23"/>
    <mergeCell ref="C29:D29"/>
    <mergeCell ref="C24:D24"/>
    <mergeCell ref="C25:D25"/>
    <mergeCell ref="C26:D26"/>
    <mergeCell ref="C27:D27"/>
    <mergeCell ref="C28:D28"/>
    <mergeCell ref="C31:D31"/>
    <mergeCell ref="C32:D32"/>
    <mergeCell ref="C30:D30"/>
    <mergeCell ref="C33:D33"/>
    <mergeCell ref="C34:D34"/>
    <mergeCell ref="C46:D46"/>
    <mergeCell ref="C47:D47"/>
    <mergeCell ref="C53:D53"/>
    <mergeCell ref="C43:Q43"/>
    <mergeCell ref="C1:F1"/>
    <mergeCell ref="C4:Q4"/>
    <mergeCell ref="C6:Q6"/>
    <mergeCell ref="C7:D8"/>
    <mergeCell ref="J1:O1"/>
    <mergeCell ref="G7:I7"/>
    <mergeCell ref="J7:L7"/>
    <mergeCell ref="M7:O7"/>
    <mergeCell ref="P7:Q7"/>
    <mergeCell ref="F8:Q8"/>
    <mergeCell ref="C80:E80"/>
    <mergeCell ref="C38:D38"/>
    <mergeCell ref="C39:D39"/>
    <mergeCell ref="C40:D40"/>
    <mergeCell ref="C41:D41"/>
    <mergeCell ref="C42:Q42"/>
    <mergeCell ref="C59:D60"/>
    <mergeCell ref="C62:D62"/>
    <mergeCell ref="C58:Q58"/>
    <mergeCell ref="F60:Q60"/>
  </mergeCells>
  <conditionalFormatting sqref="E61:Q61 E45:Q45 F9:P9">
    <cfRule type="cellIs" dxfId="5" priority="37" operator="equal">
      <formula>"jan."</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15.xml><?xml version="1.0" encoding="utf-8"?>
<worksheet xmlns="http://schemas.openxmlformats.org/spreadsheetml/2006/main" xmlns:r="http://schemas.openxmlformats.org/officeDocument/2006/relationships">
  <dimension ref="A1:U84"/>
  <sheetViews>
    <sheetView workbookViewId="0"/>
  </sheetViews>
  <sheetFormatPr defaultRowHeight="12.75"/>
  <cols>
    <col min="1" max="1" width="1" style="166" customWidth="1"/>
    <col min="2" max="2" width="2.5703125" style="517" customWidth="1"/>
    <col min="3" max="3" width="0.42578125" style="166" customWidth="1"/>
    <col min="4" max="4" width="33.5703125" style="166" customWidth="1"/>
    <col min="5" max="5" width="7.140625" style="166" customWidth="1"/>
    <col min="6" max="6" width="8.42578125" style="166" customWidth="1"/>
    <col min="7" max="7" width="8.5703125" style="166" customWidth="1"/>
    <col min="8" max="8" width="6.85546875" style="166" customWidth="1"/>
    <col min="9" max="9" width="7.140625" style="166" customWidth="1"/>
    <col min="10" max="10" width="8.42578125" style="166" customWidth="1"/>
    <col min="11" max="11" width="8.5703125" style="166" customWidth="1"/>
    <col min="12" max="12" width="6.85546875" style="166" customWidth="1"/>
    <col min="13" max="13" width="2.5703125" style="989" customWidth="1"/>
    <col min="14" max="185" width="9.140625" style="166"/>
    <col min="186" max="186" width="1" style="166" customWidth="1"/>
    <col min="187" max="187" width="2.5703125" style="166" customWidth="1"/>
    <col min="188" max="188" width="1" style="166" customWidth="1"/>
    <col min="189" max="189" width="20.42578125" style="166" customWidth="1"/>
    <col min="190" max="191" width="0.5703125" style="166" customWidth="1"/>
    <col min="192" max="192" width="5" style="166" customWidth="1"/>
    <col min="193" max="193" width="0.42578125" style="166" customWidth="1"/>
    <col min="194" max="194" width="5" style="166" customWidth="1"/>
    <col min="195" max="195" width="4.28515625" style="166" customWidth="1"/>
    <col min="196" max="196" width="5" style="166" customWidth="1"/>
    <col min="197" max="197" width="4.42578125" style="166" customWidth="1"/>
    <col min="198" max="199" width="5" style="166" customWidth="1"/>
    <col min="200" max="200" width="5.28515625" style="166" customWidth="1"/>
    <col min="201" max="201" width="4.85546875" style="166" customWidth="1"/>
    <col min="202" max="202" width="5" style="166" customWidth="1"/>
    <col min="203" max="203" width="5.28515625" style="166" customWidth="1"/>
    <col min="204" max="204" width="4.140625" style="166" customWidth="1"/>
    <col min="205" max="205" width="5" style="166" customWidth="1"/>
    <col min="206" max="207" width="5.42578125" style="166" customWidth="1"/>
    <col min="208" max="208" width="2.5703125" style="166" customWidth="1"/>
    <col min="209" max="209" width="1" style="166" customWidth="1"/>
    <col min="210" max="211" width="7.5703125" style="166" customWidth="1"/>
    <col min="212" max="212" width="1.85546875" style="166" customWidth="1"/>
    <col min="213" max="226" width="7.5703125" style="166" customWidth="1"/>
    <col min="227" max="441" width="9.140625" style="166"/>
    <col min="442" max="442" width="1" style="166" customWidth="1"/>
    <col min="443" max="443" width="2.5703125" style="166" customWidth="1"/>
    <col min="444" max="444" width="1" style="166" customWidth="1"/>
    <col min="445" max="445" width="20.42578125" style="166" customWidth="1"/>
    <col min="446" max="447" width="0.5703125" style="166" customWidth="1"/>
    <col min="448" max="448" width="5" style="166" customWidth="1"/>
    <col min="449" max="449" width="0.42578125" style="166" customWidth="1"/>
    <col min="450" max="450" width="5" style="166" customWidth="1"/>
    <col min="451" max="451" width="4.28515625" style="166" customWidth="1"/>
    <col min="452" max="452" width="5" style="166" customWidth="1"/>
    <col min="453" max="453" width="4.42578125" style="166" customWidth="1"/>
    <col min="454" max="455" width="5" style="166" customWidth="1"/>
    <col min="456" max="456" width="5.28515625" style="166" customWidth="1"/>
    <col min="457" max="457" width="4.85546875" style="166" customWidth="1"/>
    <col min="458" max="458" width="5" style="166" customWidth="1"/>
    <col min="459" max="459" width="5.28515625" style="166" customWidth="1"/>
    <col min="460" max="460" width="4.140625" style="166" customWidth="1"/>
    <col min="461" max="461" width="5" style="166" customWidth="1"/>
    <col min="462" max="463" width="5.42578125" style="166" customWidth="1"/>
    <col min="464" max="464" width="2.5703125" style="166" customWidth="1"/>
    <col min="465" max="465" width="1" style="166" customWidth="1"/>
    <col min="466" max="467" width="7.5703125" style="166" customWidth="1"/>
    <col min="468" max="468" width="1.85546875" style="166" customWidth="1"/>
    <col min="469" max="482" width="7.5703125" style="166" customWidth="1"/>
    <col min="483" max="697" width="9.140625" style="166"/>
    <col min="698" max="698" width="1" style="166" customWidth="1"/>
    <col min="699" max="699" width="2.5703125" style="166" customWidth="1"/>
    <col min="700" max="700" width="1" style="166" customWidth="1"/>
    <col min="701" max="701" width="20.42578125" style="166" customWidth="1"/>
    <col min="702" max="703" width="0.5703125" style="166" customWidth="1"/>
    <col min="704" max="704" width="5" style="166" customWidth="1"/>
    <col min="705" max="705" width="0.42578125" style="166" customWidth="1"/>
    <col min="706" max="706" width="5" style="166" customWidth="1"/>
    <col min="707" max="707" width="4.28515625" style="166" customWidth="1"/>
    <col min="708" max="708" width="5" style="166" customWidth="1"/>
    <col min="709" max="709" width="4.42578125" style="166" customWidth="1"/>
    <col min="710" max="711" width="5" style="166" customWidth="1"/>
    <col min="712" max="712" width="5.28515625" style="166" customWidth="1"/>
    <col min="713" max="713" width="4.85546875" style="166" customWidth="1"/>
    <col min="714" max="714" width="5" style="166" customWidth="1"/>
    <col min="715" max="715" width="5.28515625" style="166" customWidth="1"/>
    <col min="716" max="716" width="4.140625" style="166" customWidth="1"/>
    <col min="717" max="717" width="5" style="166" customWidth="1"/>
    <col min="718" max="719" width="5.42578125" style="166" customWidth="1"/>
    <col min="720" max="720" width="2.5703125" style="166" customWidth="1"/>
    <col min="721" max="721" width="1" style="166" customWidth="1"/>
    <col min="722" max="723" width="7.5703125" style="166" customWidth="1"/>
    <col min="724" max="724" width="1.85546875" style="166" customWidth="1"/>
    <col min="725" max="738" width="7.5703125" style="166" customWidth="1"/>
    <col min="739" max="953" width="9.140625" style="166"/>
    <col min="954" max="954" width="1" style="166" customWidth="1"/>
    <col min="955" max="955" width="2.5703125" style="166" customWidth="1"/>
    <col min="956" max="956" width="1" style="166" customWidth="1"/>
    <col min="957" max="957" width="20.42578125" style="166" customWidth="1"/>
    <col min="958" max="959" width="0.5703125" style="166" customWidth="1"/>
    <col min="960" max="960" width="5" style="166" customWidth="1"/>
    <col min="961" max="961" width="0.42578125" style="166" customWidth="1"/>
    <col min="962" max="962" width="5" style="166" customWidth="1"/>
    <col min="963" max="963" width="4.28515625" style="166" customWidth="1"/>
    <col min="964" max="964" width="5" style="166" customWidth="1"/>
    <col min="965" max="965" width="4.42578125" style="166" customWidth="1"/>
    <col min="966" max="967" width="5" style="166" customWidth="1"/>
    <col min="968" max="968" width="5.28515625" style="166" customWidth="1"/>
    <col min="969" max="969" width="4.85546875" style="166" customWidth="1"/>
    <col min="970" max="970" width="5" style="166" customWidth="1"/>
    <col min="971" max="971" width="5.28515625" style="166" customWidth="1"/>
    <col min="972" max="972" width="4.140625" style="166" customWidth="1"/>
    <col min="973" max="973" width="5" style="166" customWidth="1"/>
    <col min="974" max="975" width="5.42578125" style="166" customWidth="1"/>
    <col min="976" max="976" width="2.5703125" style="166" customWidth="1"/>
    <col min="977" max="977" width="1" style="166" customWidth="1"/>
    <col min="978" max="979" width="7.5703125" style="166" customWidth="1"/>
    <col min="980" max="980" width="1.85546875" style="166" customWidth="1"/>
    <col min="981" max="994" width="7.5703125" style="166" customWidth="1"/>
    <col min="995" max="1209" width="9.140625" style="166"/>
    <col min="1210" max="1210" width="1" style="166" customWidth="1"/>
    <col min="1211" max="1211" width="2.5703125" style="166" customWidth="1"/>
    <col min="1212" max="1212" width="1" style="166" customWidth="1"/>
    <col min="1213" max="1213" width="20.42578125" style="166" customWidth="1"/>
    <col min="1214" max="1215" width="0.5703125" style="166" customWidth="1"/>
    <col min="1216" max="1216" width="5" style="166" customWidth="1"/>
    <col min="1217" max="1217" width="0.42578125" style="166" customWidth="1"/>
    <col min="1218" max="1218" width="5" style="166" customWidth="1"/>
    <col min="1219" max="1219" width="4.28515625" style="166" customWidth="1"/>
    <col min="1220" max="1220" width="5" style="166" customWidth="1"/>
    <col min="1221" max="1221" width="4.42578125" style="166" customWidth="1"/>
    <col min="1222" max="1223" width="5" style="166" customWidth="1"/>
    <col min="1224" max="1224" width="5.28515625" style="166" customWidth="1"/>
    <col min="1225" max="1225" width="4.85546875" style="166" customWidth="1"/>
    <col min="1226" max="1226" width="5" style="166" customWidth="1"/>
    <col min="1227" max="1227" width="5.28515625" style="166" customWidth="1"/>
    <col min="1228" max="1228" width="4.140625" style="166" customWidth="1"/>
    <col min="1229" max="1229" width="5" style="166" customWidth="1"/>
    <col min="1230" max="1231" width="5.42578125" style="166" customWidth="1"/>
    <col min="1232" max="1232" width="2.5703125" style="166" customWidth="1"/>
    <col min="1233" max="1233" width="1" style="166" customWidth="1"/>
    <col min="1234" max="1235" width="7.5703125" style="166" customWidth="1"/>
    <col min="1236" max="1236" width="1.85546875" style="166" customWidth="1"/>
    <col min="1237" max="1250" width="7.5703125" style="166" customWidth="1"/>
    <col min="1251" max="1465" width="9.140625" style="166"/>
    <col min="1466" max="1466" width="1" style="166" customWidth="1"/>
    <col min="1467" max="1467" width="2.5703125" style="166" customWidth="1"/>
    <col min="1468" max="1468" width="1" style="166" customWidth="1"/>
    <col min="1469" max="1469" width="20.42578125" style="166" customWidth="1"/>
    <col min="1470" max="1471" width="0.5703125" style="166" customWidth="1"/>
    <col min="1472" max="1472" width="5" style="166" customWidth="1"/>
    <col min="1473" max="1473" width="0.42578125" style="166" customWidth="1"/>
    <col min="1474" max="1474" width="5" style="166" customWidth="1"/>
    <col min="1475" max="1475" width="4.28515625" style="166" customWidth="1"/>
    <col min="1476" max="1476" width="5" style="166" customWidth="1"/>
    <col min="1477" max="1477" width="4.42578125" style="166" customWidth="1"/>
    <col min="1478" max="1479" width="5" style="166" customWidth="1"/>
    <col min="1480" max="1480" width="5.28515625" style="166" customWidth="1"/>
    <col min="1481" max="1481" width="4.85546875" style="166" customWidth="1"/>
    <col min="1482" max="1482" width="5" style="166" customWidth="1"/>
    <col min="1483" max="1483" width="5.28515625" style="166" customWidth="1"/>
    <col min="1484" max="1484" width="4.140625" style="166" customWidth="1"/>
    <col min="1485" max="1485" width="5" style="166" customWidth="1"/>
    <col min="1486" max="1487" width="5.42578125" style="166" customWidth="1"/>
    <col min="1488" max="1488" width="2.5703125" style="166" customWidth="1"/>
    <col min="1489" max="1489" width="1" style="166" customWidth="1"/>
    <col min="1490" max="1491" width="7.5703125" style="166" customWidth="1"/>
    <col min="1492" max="1492" width="1.85546875" style="166" customWidth="1"/>
    <col min="1493" max="1506" width="7.5703125" style="166" customWidth="1"/>
    <col min="1507" max="1721" width="9.140625" style="166"/>
    <col min="1722" max="1722" width="1" style="166" customWidth="1"/>
    <col min="1723" max="1723" width="2.5703125" style="166" customWidth="1"/>
    <col min="1724" max="1724" width="1" style="166" customWidth="1"/>
    <col min="1725" max="1725" width="20.42578125" style="166" customWidth="1"/>
    <col min="1726" max="1727" width="0.5703125" style="166" customWidth="1"/>
    <col min="1728" max="1728" width="5" style="166" customWidth="1"/>
    <col min="1729" max="1729" width="0.42578125" style="166" customWidth="1"/>
    <col min="1730" max="1730" width="5" style="166" customWidth="1"/>
    <col min="1731" max="1731" width="4.28515625" style="166" customWidth="1"/>
    <col min="1732" max="1732" width="5" style="166" customWidth="1"/>
    <col min="1733" max="1733" width="4.42578125" style="166" customWidth="1"/>
    <col min="1734" max="1735" width="5" style="166" customWidth="1"/>
    <col min="1736" max="1736" width="5.28515625" style="166" customWidth="1"/>
    <col min="1737" max="1737" width="4.85546875" style="166" customWidth="1"/>
    <col min="1738" max="1738" width="5" style="166" customWidth="1"/>
    <col min="1739" max="1739" width="5.28515625" style="166" customWidth="1"/>
    <col min="1740" max="1740" width="4.140625" style="166" customWidth="1"/>
    <col min="1741" max="1741" width="5" style="166" customWidth="1"/>
    <col min="1742" max="1743" width="5.42578125" style="166" customWidth="1"/>
    <col min="1744" max="1744" width="2.5703125" style="166" customWidth="1"/>
    <col min="1745" max="1745" width="1" style="166" customWidth="1"/>
    <col min="1746" max="1747" width="7.5703125" style="166" customWidth="1"/>
    <col min="1748" max="1748" width="1.85546875" style="166" customWidth="1"/>
    <col min="1749" max="1762" width="7.5703125" style="166" customWidth="1"/>
    <col min="1763" max="1977" width="9.140625" style="166"/>
    <col min="1978" max="1978" width="1" style="166" customWidth="1"/>
    <col min="1979" max="1979" width="2.5703125" style="166" customWidth="1"/>
    <col min="1980" max="1980" width="1" style="166" customWidth="1"/>
    <col min="1981" max="1981" width="20.42578125" style="166" customWidth="1"/>
    <col min="1982" max="1983" width="0.5703125" style="166" customWidth="1"/>
    <col min="1984" max="1984" width="5" style="166" customWidth="1"/>
    <col min="1985" max="1985" width="0.42578125" style="166" customWidth="1"/>
    <col min="1986" max="1986" width="5" style="166" customWidth="1"/>
    <col min="1987" max="1987" width="4.28515625" style="166" customWidth="1"/>
    <col min="1988" max="1988" width="5" style="166" customWidth="1"/>
    <col min="1989" max="1989" width="4.42578125" style="166" customWidth="1"/>
    <col min="1990" max="1991" width="5" style="166" customWidth="1"/>
    <col min="1992" max="1992" width="5.28515625" style="166" customWidth="1"/>
    <col min="1993" max="1993" width="4.85546875" style="166" customWidth="1"/>
    <col min="1994" max="1994" width="5" style="166" customWidth="1"/>
    <col min="1995" max="1995" width="5.28515625" style="166" customWidth="1"/>
    <col min="1996" max="1996" width="4.140625" style="166" customWidth="1"/>
    <col min="1997" max="1997" width="5" style="166" customWidth="1"/>
    <col min="1998" max="1999" width="5.42578125" style="166" customWidth="1"/>
    <col min="2000" max="2000" width="2.5703125" style="166" customWidth="1"/>
    <col min="2001" max="2001" width="1" style="166" customWidth="1"/>
    <col min="2002" max="2003" width="7.5703125" style="166" customWidth="1"/>
    <col min="2004" max="2004" width="1.85546875" style="166" customWidth="1"/>
    <col min="2005" max="2018" width="7.5703125" style="166" customWidth="1"/>
    <col min="2019" max="2233" width="9.140625" style="166"/>
    <col min="2234" max="2234" width="1" style="166" customWidth="1"/>
    <col min="2235" max="2235" width="2.5703125" style="166" customWidth="1"/>
    <col min="2236" max="2236" width="1" style="166" customWidth="1"/>
    <col min="2237" max="2237" width="20.42578125" style="166" customWidth="1"/>
    <col min="2238" max="2239" width="0.5703125" style="166" customWidth="1"/>
    <col min="2240" max="2240" width="5" style="166" customWidth="1"/>
    <col min="2241" max="2241" width="0.42578125" style="166" customWidth="1"/>
    <col min="2242" max="2242" width="5" style="166" customWidth="1"/>
    <col min="2243" max="2243" width="4.28515625" style="166" customWidth="1"/>
    <col min="2244" max="2244" width="5" style="166" customWidth="1"/>
    <col min="2245" max="2245" width="4.42578125" style="166" customWidth="1"/>
    <col min="2246" max="2247" width="5" style="166" customWidth="1"/>
    <col min="2248" max="2248" width="5.28515625" style="166" customWidth="1"/>
    <col min="2249" max="2249" width="4.85546875" style="166" customWidth="1"/>
    <col min="2250" max="2250" width="5" style="166" customWidth="1"/>
    <col min="2251" max="2251" width="5.28515625" style="166" customWidth="1"/>
    <col min="2252" max="2252" width="4.140625" style="166" customWidth="1"/>
    <col min="2253" max="2253" width="5" style="166" customWidth="1"/>
    <col min="2254" max="2255" width="5.42578125" style="166" customWidth="1"/>
    <col min="2256" max="2256" width="2.5703125" style="166" customWidth="1"/>
    <col min="2257" max="2257" width="1" style="166" customWidth="1"/>
    <col min="2258" max="2259" width="7.5703125" style="166" customWidth="1"/>
    <col min="2260" max="2260" width="1.85546875" style="166" customWidth="1"/>
    <col min="2261" max="2274" width="7.5703125" style="166" customWidth="1"/>
    <col min="2275" max="2489" width="9.140625" style="166"/>
    <col min="2490" max="2490" width="1" style="166" customWidth="1"/>
    <col min="2491" max="2491" width="2.5703125" style="166" customWidth="1"/>
    <col min="2492" max="2492" width="1" style="166" customWidth="1"/>
    <col min="2493" max="2493" width="20.42578125" style="166" customWidth="1"/>
    <col min="2494" max="2495" width="0.5703125" style="166" customWidth="1"/>
    <col min="2496" max="2496" width="5" style="166" customWidth="1"/>
    <col min="2497" max="2497" width="0.42578125" style="166" customWidth="1"/>
    <col min="2498" max="2498" width="5" style="166" customWidth="1"/>
    <col min="2499" max="2499" width="4.28515625" style="166" customWidth="1"/>
    <col min="2500" max="2500" width="5" style="166" customWidth="1"/>
    <col min="2501" max="2501" width="4.42578125" style="166" customWidth="1"/>
    <col min="2502" max="2503" width="5" style="166" customWidth="1"/>
    <col min="2504" max="2504" width="5.28515625" style="166" customWidth="1"/>
    <col min="2505" max="2505" width="4.85546875" style="166" customWidth="1"/>
    <col min="2506" max="2506" width="5" style="166" customWidth="1"/>
    <col min="2507" max="2507" width="5.28515625" style="166" customWidth="1"/>
    <col min="2508" max="2508" width="4.140625" style="166" customWidth="1"/>
    <col min="2509" max="2509" width="5" style="166" customWidth="1"/>
    <col min="2510" max="2511" width="5.42578125" style="166" customWidth="1"/>
    <col min="2512" max="2512" width="2.5703125" style="166" customWidth="1"/>
    <col min="2513" max="2513" width="1" style="166" customWidth="1"/>
    <col min="2514" max="2515" width="7.5703125" style="166" customWidth="1"/>
    <col min="2516" max="2516" width="1.85546875" style="166" customWidth="1"/>
    <col min="2517" max="2530" width="7.5703125" style="166" customWidth="1"/>
    <col min="2531" max="2745" width="9.140625" style="166"/>
    <col min="2746" max="2746" width="1" style="166" customWidth="1"/>
    <col min="2747" max="2747" width="2.5703125" style="166" customWidth="1"/>
    <col min="2748" max="2748" width="1" style="166" customWidth="1"/>
    <col min="2749" max="2749" width="20.42578125" style="166" customWidth="1"/>
    <col min="2750" max="2751" width="0.5703125" style="166" customWidth="1"/>
    <col min="2752" max="2752" width="5" style="166" customWidth="1"/>
    <col min="2753" max="2753" width="0.42578125" style="166" customWidth="1"/>
    <col min="2754" max="2754" width="5" style="166" customWidth="1"/>
    <col min="2755" max="2755" width="4.28515625" style="166" customWidth="1"/>
    <col min="2756" max="2756" width="5" style="166" customWidth="1"/>
    <col min="2757" max="2757" width="4.42578125" style="166" customWidth="1"/>
    <col min="2758" max="2759" width="5" style="166" customWidth="1"/>
    <col min="2760" max="2760" width="5.28515625" style="166" customWidth="1"/>
    <col min="2761" max="2761" width="4.85546875" style="166" customWidth="1"/>
    <col min="2762" max="2762" width="5" style="166" customWidth="1"/>
    <col min="2763" max="2763" width="5.28515625" style="166" customWidth="1"/>
    <col min="2764" max="2764" width="4.140625" style="166" customWidth="1"/>
    <col min="2765" max="2765" width="5" style="166" customWidth="1"/>
    <col min="2766" max="2767" width="5.42578125" style="166" customWidth="1"/>
    <col min="2768" max="2768" width="2.5703125" style="166" customWidth="1"/>
    <col min="2769" max="2769" width="1" style="166" customWidth="1"/>
    <col min="2770" max="2771" width="7.5703125" style="166" customWidth="1"/>
    <col min="2772" max="2772" width="1.85546875" style="166" customWidth="1"/>
    <col min="2773" max="2786" width="7.5703125" style="166" customWidth="1"/>
    <col min="2787" max="3001" width="9.140625" style="166"/>
    <col min="3002" max="3002" width="1" style="166" customWidth="1"/>
    <col min="3003" max="3003" width="2.5703125" style="166" customWidth="1"/>
    <col min="3004" max="3004" width="1" style="166" customWidth="1"/>
    <col min="3005" max="3005" width="20.42578125" style="166" customWidth="1"/>
    <col min="3006" max="3007" width="0.5703125" style="166" customWidth="1"/>
    <col min="3008" max="3008" width="5" style="166" customWidth="1"/>
    <col min="3009" max="3009" width="0.42578125" style="166" customWidth="1"/>
    <col min="3010" max="3010" width="5" style="166" customWidth="1"/>
    <col min="3011" max="3011" width="4.28515625" style="166" customWidth="1"/>
    <col min="3012" max="3012" width="5" style="166" customWidth="1"/>
    <col min="3013" max="3013" width="4.42578125" style="166" customWidth="1"/>
    <col min="3014" max="3015" width="5" style="166" customWidth="1"/>
    <col min="3016" max="3016" width="5.28515625" style="166" customWidth="1"/>
    <col min="3017" max="3017" width="4.85546875" style="166" customWidth="1"/>
    <col min="3018" max="3018" width="5" style="166" customWidth="1"/>
    <col min="3019" max="3019" width="5.28515625" style="166" customWidth="1"/>
    <col min="3020" max="3020" width="4.140625" style="166" customWidth="1"/>
    <col min="3021" max="3021" width="5" style="166" customWidth="1"/>
    <col min="3022" max="3023" width="5.42578125" style="166" customWidth="1"/>
    <col min="3024" max="3024" width="2.5703125" style="166" customWidth="1"/>
    <col min="3025" max="3025" width="1" style="166" customWidth="1"/>
    <col min="3026" max="3027" width="7.5703125" style="166" customWidth="1"/>
    <col min="3028" max="3028" width="1.85546875" style="166" customWidth="1"/>
    <col min="3029" max="3042" width="7.5703125" style="166" customWidth="1"/>
    <col min="3043" max="3257" width="9.140625" style="166"/>
    <col min="3258" max="3258" width="1" style="166" customWidth="1"/>
    <col min="3259" max="3259" width="2.5703125" style="166" customWidth="1"/>
    <col min="3260" max="3260" width="1" style="166" customWidth="1"/>
    <col min="3261" max="3261" width="20.42578125" style="166" customWidth="1"/>
    <col min="3262" max="3263" width="0.5703125" style="166" customWidth="1"/>
    <col min="3264" max="3264" width="5" style="166" customWidth="1"/>
    <col min="3265" max="3265" width="0.42578125" style="166" customWidth="1"/>
    <col min="3266" max="3266" width="5" style="166" customWidth="1"/>
    <col min="3267" max="3267" width="4.28515625" style="166" customWidth="1"/>
    <col min="3268" max="3268" width="5" style="166" customWidth="1"/>
    <col min="3269" max="3269" width="4.42578125" style="166" customWidth="1"/>
    <col min="3270" max="3271" width="5" style="166" customWidth="1"/>
    <col min="3272" max="3272" width="5.28515625" style="166" customWidth="1"/>
    <col min="3273" max="3273" width="4.85546875" style="166" customWidth="1"/>
    <col min="3274" max="3274" width="5" style="166" customWidth="1"/>
    <col min="3275" max="3275" width="5.28515625" style="166" customWidth="1"/>
    <col min="3276" max="3276" width="4.140625" style="166" customWidth="1"/>
    <col min="3277" max="3277" width="5" style="166" customWidth="1"/>
    <col min="3278" max="3279" width="5.42578125" style="166" customWidth="1"/>
    <col min="3280" max="3280" width="2.5703125" style="166" customWidth="1"/>
    <col min="3281" max="3281" width="1" style="166" customWidth="1"/>
    <col min="3282" max="3283" width="7.5703125" style="166" customWidth="1"/>
    <col min="3284" max="3284" width="1.85546875" style="166" customWidth="1"/>
    <col min="3285" max="3298" width="7.5703125" style="166" customWidth="1"/>
    <col min="3299" max="3513" width="9.140625" style="166"/>
    <col min="3514" max="3514" width="1" style="166" customWidth="1"/>
    <col min="3515" max="3515" width="2.5703125" style="166" customWidth="1"/>
    <col min="3516" max="3516" width="1" style="166" customWidth="1"/>
    <col min="3517" max="3517" width="20.42578125" style="166" customWidth="1"/>
    <col min="3518" max="3519" width="0.5703125" style="166" customWidth="1"/>
    <col min="3520" max="3520" width="5" style="166" customWidth="1"/>
    <col min="3521" max="3521" width="0.42578125" style="166" customWidth="1"/>
    <col min="3522" max="3522" width="5" style="166" customWidth="1"/>
    <col min="3523" max="3523" width="4.28515625" style="166" customWidth="1"/>
    <col min="3524" max="3524" width="5" style="166" customWidth="1"/>
    <col min="3525" max="3525" width="4.42578125" style="166" customWidth="1"/>
    <col min="3526" max="3527" width="5" style="166" customWidth="1"/>
    <col min="3528" max="3528" width="5.28515625" style="166" customWidth="1"/>
    <col min="3529" max="3529" width="4.85546875" style="166" customWidth="1"/>
    <col min="3530" max="3530" width="5" style="166" customWidth="1"/>
    <col min="3531" max="3531" width="5.28515625" style="166" customWidth="1"/>
    <col min="3532" max="3532" width="4.140625" style="166" customWidth="1"/>
    <col min="3533" max="3533" width="5" style="166" customWidth="1"/>
    <col min="3534" max="3535" width="5.42578125" style="166" customWidth="1"/>
    <col min="3536" max="3536" width="2.5703125" style="166" customWidth="1"/>
    <col min="3537" max="3537" width="1" style="166" customWidth="1"/>
    <col min="3538" max="3539" width="7.5703125" style="166" customWidth="1"/>
    <col min="3540" max="3540" width="1.85546875" style="166" customWidth="1"/>
    <col min="3541" max="3554" width="7.5703125" style="166" customWidth="1"/>
    <col min="3555" max="3769" width="9.140625" style="166"/>
    <col min="3770" max="3770" width="1" style="166" customWidth="1"/>
    <col min="3771" max="3771" width="2.5703125" style="166" customWidth="1"/>
    <col min="3772" max="3772" width="1" style="166" customWidth="1"/>
    <col min="3773" max="3773" width="20.42578125" style="166" customWidth="1"/>
    <col min="3774" max="3775" width="0.5703125" style="166" customWidth="1"/>
    <col min="3776" max="3776" width="5" style="166" customWidth="1"/>
    <col min="3777" max="3777" width="0.42578125" style="166" customWidth="1"/>
    <col min="3778" max="3778" width="5" style="166" customWidth="1"/>
    <col min="3779" max="3779" width="4.28515625" style="166" customWidth="1"/>
    <col min="3780" max="3780" width="5" style="166" customWidth="1"/>
    <col min="3781" max="3781" width="4.42578125" style="166" customWidth="1"/>
    <col min="3782" max="3783" width="5" style="166" customWidth="1"/>
    <col min="3784" max="3784" width="5.28515625" style="166" customWidth="1"/>
    <col min="3785" max="3785" width="4.85546875" style="166" customWidth="1"/>
    <col min="3786" max="3786" width="5" style="166" customWidth="1"/>
    <col min="3787" max="3787" width="5.28515625" style="166" customWidth="1"/>
    <col min="3788" max="3788" width="4.140625" style="166" customWidth="1"/>
    <col min="3789" max="3789" width="5" style="166" customWidth="1"/>
    <col min="3790" max="3791" width="5.42578125" style="166" customWidth="1"/>
    <col min="3792" max="3792" width="2.5703125" style="166" customWidth="1"/>
    <col min="3793" max="3793" width="1" style="166" customWidth="1"/>
    <col min="3794" max="3795" width="7.5703125" style="166" customWidth="1"/>
    <col min="3796" max="3796" width="1.85546875" style="166" customWidth="1"/>
    <col min="3797" max="3810" width="7.5703125" style="166" customWidth="1"/>
    <col min="3811" max="4025" width="9.140625" style="166"/>
    <col min="4026" max="4026" width="1" style="166" customWidth="1"/>
    <col min="4027" max="4027" width="2.5703125" style="166" customWidth="1"/>
    <col min="4028" max="4028" width="1" style="166" customWidth="1"/>
    <col min="4029" max="4029" width="20.42578125" style="166" customWidth="1"/>
    <col min="4030" max="4031" width="0.5703125" style="166" customWidth="1"/>
    <col min="4032" max="4032" width="5" style="166" customWidth="1"/>
    <col min="4033" max="4033" width="0.42578125" style="166" customWidth="1"/>
    <col min="4034" max="4034" width="5" style="166" customWidth="1"/>
    <col min="4035" max="4035" width="4.28515625" style="166" customWidth="1"/>
    <col min="4036" max="4036" width="5" style="166" customWidth="1"/>
    <col min="4037" max="4037" width="4.42578125" style="166" customWidth="1"/>
    <col min="4038" max="4039" width="5" style="166" customWidth="1"/>
    <col min="4040" max="4040" width="5.28515625" style="166" customWidth="1"/>
    <col min="4041" max="4041" width="4.85546875" style="166" customWidth="1"/>
    <col min="4042" max="4042" width="5" style="166" customWidth="1"/>
    <col min="4043" max="4043" width="5.28515625" style="166" customWidth="1"/>
    <col min="4044" max="4044" width="4.140625" style="166" customWidth="1"/>
    <col min="4045" max="4045" width="5" style="166" customWidth="1"/>
    <col min="4046" max="4047" width="5.42578125" style="166" customWidth="1"/>
    <col min="4048" max="4048" width="2.5703125" style="166" customWidth="1"/>
    <col min="4049" max="4049" width="1" style="166" customWidth="1"/>
    <col min="4050" max="4051" width="7.5703125" style="166" customWidth="1"/>
    <col min="4052" max="4052" width="1.85546875" style="166" customWidth="1"/>
    <col min="4053" max="4066" width="7.5703125" style="166" customWidth="1"/>
    <col min="4067" max="4281" width="9.140625" style="166"/>
    <col min="4282" max="4282" width="1" style="166" customWidth="1"/>
    <col min="4283" max="4283" width="2.5703125" style="166" customWidth="1"/>
    <col min="4284" max="4284" width="1" style="166" customWidth="1"/>
    <col min="4285" max="4285" width="20.42578125" style="166" customWidth="1"/>
    <col min="4286" max="4287" width="0.5703125" style="166" customWidth="1"/>
    <col min="4288" max="4288" width="5" style="166" customWidth="1"/>
    <col min="4289" max="4289" width="0.42578125" style="166" customWidth="1"/>
    <col min="4290" max="4290" width="5" style="166" customWidth="1"/>
    <col min="4291" max="4291" width="4.28515625" style="166" customWidth="1"/>
    <col min="4292" max="4292" width="5" style="166" customWidth="1"/>
    <col min="4293" max="4293" width="4.42578125" style="166" customWidth="1"/>
    <col min="4294" max="4295" width="5" style="166" customWidth="1"/>
    <col min="4296" max="4296" width="5.28515625" style="166" customWidth="1"/>
    <col min="4297" max="4297" width="4.85546875" style="166" customWidth="1"/>
    <col min="4298" max="4298" width="5" style="166" customWidth="1"/>
    <col min="4299" max="4299" width="5.28515625" style="166" customWidth="1"/>
    <col min="4300" max="4300" width="4.140625" style="166" customWidth="1"/>
    <col min="4301" max="4301" width="5" style="166" customWidth="1"/>
    <col min="4302" max="4303" width="5.42578125" style="166" customWidth="1"/>
    <col min="4304" max="4304" width="2.5703125" style="166" customWidth="1"/>
    <col min="4305" max="4305" width="1" style="166" customWidth="1"/>
    <col min="4306" max="4307" width="7.5703125" style="166" customWidth="1"/>
    <col min="4308" max="4308" width="1.85546875" style="166" customWidth="1"/>
    <col min="4309" max="4322" width="7.5703125" style="166" customWidth="1"/>
    <col min="4323" max="4537" width="9.140625" style="166"/>
    <col min="4538" max="4538" width="1" style="166" customWidth="1"/>
    <col min="4539" max="4539" width="2.5703125" style="166" customWidth="1"/>
    <col min="4540" max="4540" width="1" style="166" customWidth="1"/>
    <col min="4541" max="4541" width="20.42578125" style="166" customWidth="1"/>
    <col min="4542" max="4543" width="0.5703125" style="166" customWidth="1"/>
    <col min="4544" max="4544" width="5" style="166" customWidth="1"/>
    <col min="4545" max="4545" width="0.42578125" style="166" customWidth="1"/>
    <col min="4546" max="4546" width="5" style="166" customWidth="1"/>
    <col min="4547" max="4547" width="4.28515625" style="166" customWidth="1"/>
    <col min="4548" max="4548" width="5" style="166" customWidth="1"/>
    <col min="4549" max="4549" width="4.42578125" style="166" customWidth="1"/>
    <col min="4550" max="4551" width="5" style="166" customWidth="1"/>
    <col min="4552" max="4552" width="5.28515625" style="166" customWidth="1"/>
    <col min="4553" max="4553" width="4.85546875" style="166" customWidth="1"/>
    <col min="4554" max="4554" width="5" style="166" customWidth="1"/>
    <col min="4555" max="4555" width="5.28515625" style="166" customWidth="1"/>
    <col min="4556" max="4556" width="4.140625" style="166" customWidth="1"/>
    <col min="4557" max="4557" width="5" style="166" customWidth="1"/>
    <col min="4558" max="4559" width="5.42578125" style="166" customWidth="1"/>
    <col min="4560" max="4560" width="2.5703125" style="166" customWidth="1"/>
    <col min="4561" max="4561" width="1" style="166" customWidth="1"/>
    <col min="4562" max="4563" width="7.5703125" style="166" customWidth="1"/>
    <col min="4564" max="4564" width="1.85546875" style="166" customWidth="1"/>
    <col min="4565" max="4578" width="7.5703125" style="166" customWidth="1"/>
    <col min="4579" max="4793" width="9.140625" style="166"/>
    <col min="4794" max="4794" width="1" style="166" customWidth="1"/>
    <col min="4795" max="4795" width="2.5703125" style="166" customWidth="1"/>
    <col min="4796" max="4796" width="1" style="166" customWidth="1"/>
    <col min="4797" max="4797" width="20.42578125" style="166" customWidth="1"/>
    <col min="4798" max="4799" width="0.5703125" style="166" customWidth="1"/>
    <col min="4800" max="4800" width="5" style="166" customWidth="1"/>
    <col min="4801" max="4801" width="0.42578125" style="166" customWidth="1"/>
    <col min="4802" max="4802" width="5" style="166" customWidth="1"/>
    <col min="4803" max="4803" width="4.28515625" style="166" customWidth="1"/>
    <col min="4804" max="4804" width="5" style="166" customWidth="1"/>
    <col min="4805" max="4805" width="4.42578125" style="166" customWidth="1"/>
    <col min="4806" max="4807" width="5" style="166" customWidth="1"/>
    <col min="4808" max="4808" width="5.28515625" style="166" customWidth="1"/>
    <col min="4809" max="4809" width="4.85546875" style="166" customWidth="1"/>
    <col min="4810" max="4810" width="5" style="166" customWidth="1"/>
    <col min="4811" max="4811" width="5.28515625" style="166" customWidth="1"/>
    <col min="4812" max="4812" width="4.140625" style="166" customWidth="1"/>
    <col min="4813" max="4813" width="5" style="166" customWidth="1"/>
    <col min="4814" max="4815" width="5.42578125" style="166" customWidth="1"/>
    <col min="4816" max="4816" width="2.5703125" style="166" customWidth="1"/>
    <col min="4817" max="4817" width="1" style="166" customWidth="1"/>
    <col min="4818" max="4819" width="7.5703125" style="166" customWidth="1"/>
    <col min="4820" max="4820" width="1.85546875" style="166" customWidth="1"/>
    <col min="4821" max="4834" width="7.5703125" style="166" customWidth="1"/>
    <col min="4835" max="5049" width="9.140625" style="166"/>
    <col min="5050" max="5050" width="1" style="166" customWidth="1"/>
    <col min="5051" max="5051" width="2.5703125" style="166" customWidth="1"/>
    <col min="5052" max="5052" width="1" style="166" customWidth="1"/>
    <col min="5053" max="5053" width="20.42578125" style="166" customWidth="1"/>
    <col min="5054" max="5055" width="0.5703125" style="166" customWidth="1"/>
    <col min="5056" max="5056" width="5" style="166" customWidth="1"/>
    <col min="5057" max="5057" width="0.42578125" style="166" customWidth="1"/>
    <col min="5058" max="5058" width="5" style="166" customWidth="1"/>
    <col min="5059" max="5059" width="4.28515625" style="166" customWidth="1"/>
    <col min="5060" max="5060" width="5" style="166" customWidth="1"/>
    <col min="5061" max="5061" width="4.42578125" style="166" customWidth="1"/>
    <col min="5062" max="5063" width="5" style="166" customWidth="1"/>
    <col min="5064" max="5064" width="5.28515625" style="166" customWidth="1"/>
    <col min="5065" max="5065" width="4.85546875" style="166" customWidth="1"/>
    <col min="5066" max="5066" width="5" style="166" customWidth="1"/>
    <col min="5067" max="5067" width="5.28515625" style="166" customWidth="1"/>
    <col min="5068" max="5068" width="4.140625" style="166" customWidth="1"/>
    <col min="5069" max="5069" width="5" style="166" customWidth="1"/>
    <col min="5070" max="5071" width="5.42578125" style="166" customWidth="1"/>
    <col min="5072" max="5072" width="2.5703125" style="166" customWidth="1"/>
    <col min="5073" max="5073" width="1" style="166" customWidth="1"/>
    <col min="5074" max="5075" width="7.5703125" style="166" customWidth="1"/>
    <col min="5076" max="5076" width="1.85546875" style="166" customWidth="1"/>
    <col min="5077" max="5090" width="7.5703125" style="166" customWidth="1"/>
    <col min="5091" max="5305" width="9.140625" style="166"/>
    <col min="5306" max="5306" width="1" style="166" customWidth="1"/>
    <col min="5307" max="5307" width="2.5703125" style="166" customWidth="1"/>
    <col min="5308" max="5308" width="1" style="166" customWidth="1"/>
    <col min="5309" max="5309" width="20.42578125" style="166" customWidth="1"/>
    <col min="5310" max="5311" width="0.5703125" style="166" customWidth="1"/>
    <col min="5312" max="5312" width="5" style="166" customWidth="1"/>
    <col min="5313" max="5313" width="0.42578125" style="166" customWidth="1"/>
    <col min="5314" max="5314" width="5" style="166" customWidth="1"/>
    <col min="5315" max="5315" width="4.28515625" style="166" customWidth="1"/>
    <col min="5316" max="5316" width="5" style="166" customWidth="1"/>
    <col min="5317" max="5317" width="4.42578125" style="166" customWidth="1"/>
    <col min="5318" max="5319" width="5" style="166" customWidth="1"/>
    <col min="5320" max="5320" width="5.28515625" style="166" customWidth="1"/>
    <col min="5321" max="5321" width="4.85546875" style="166" customWidth="1"/>
    <col min="5322" max="5322" width="5" style="166" customWidth="1"/>
    <col min="5323" max="5323" width="5.28515625" style="166" customWidth="1"/>
    <col min="5324" max="5324" width="4.140625" style="166" customWidth="1"/>
    <col min="5325" max="5325" width="5" style="166" customWidth="1"/>
    <col min="5326" max="5327" width="5.42578125" style="166" customWidth="1"/>
    <col min="5328" max="5328" width="2.5703125" style="166" customWidth="1"/>
    <col min="5329" max="5329" width="1" style="166" customWidth="1"/>
    <col min="5330" max="5331" width="7.5703125" style="166" customWidth="1"/>
    <col min="5332" max="5332" width="1.85546875" style="166" customWidth="1"/>
    <col min="5333" max="5346" width="7.5703125" style="166" customWidth="1"/>
    <col min="5347" max="5561" width="9.140625" style="166"/>
    <col min="5562" max="5562" width="1" style="166" customWidth="1"/>
    <col min="5563" max="5563" width="2.5703125" style="166" customWidth="1"/>
    <col min="5564" max="5564" width="1" style="166" customWidth="1"/>
    <col min="5565" max="5565" width="20.42578125" style="166" customWidth="1"/>
    <col min="5566" max="5567" width="0.5703125" style="166" customWidth="1"/>
    <col min="5568" max="5568" width="5" style="166" customWidth="1"/>
    <col min="5569" max="5569" width="0.42578125" style="166" customWidth="1"/>
    <col min="5570" max="5570" width="5" style="166" customWidth="1"/>
    <col min="5571" max="5571" width="4.28515625" style="166" customWidth="1"/>
    <col min="5572" max="5572" width="5" style="166" customWidth="1"/>
    <col min="5573" max="5573" width="4.42578125" style="166" customWidth="1"/>
    <col min="5574" max="5575" width="5" style="166" customWidth="1"/>
    <col min="5576" max="5576" width="5.28515625" style="166" customWidth="1"/>
    <col min="5577" max="5577" width="4.85546875" style="166" customWidth="1"/>
    <col min="5578" max="5578" width="5" style="166" customWidth="1"/>
    <col min="5579" max="5579" width="5.28515625" style="166" customWidth="1"/>
    <col min="5580" max="5580" width="4.140625" style="166" customWidth="1"/>
    <col min="5581" max="5581" width="5" style="166" customWidth="1"/>
    <col min="5582" max="5583" width="5.42578125" style="166" customWidth="1"/>
    <col min="5584" max="5584" width="2.5703125" style="166" customWidth="1"/>
    <col min="5585" max="5585" width="1" style="166" customWidth="1"/>
    <col min="5586" max="5587" width="7.5703125" style="166" customWidth="1"/>
    <col min="5588" max="5588" width="1.85546875" style="166" customWidth="1"/>
    <col min="5589" max="5602" width="7.5703125" style="166" customWidth="1"/>
    <col min="5603" max="5817" width="9.140625" style="166"/>
    <col min="5818" max="5818" width="1" style="166" customWidth="1"/>
    <col min="5819" max="5819" width="2.5703125" style="166" customWidth="1"/>
    <col min="5820" max="5820" width="1" style="166" customWidth="1"/>
    <col min="5821" max="5821" width="20.42578125" style="166" customWidth="1"/>
    <col min="5822" max="5823" width="0.5703125" style="166" customWidth="1"/>
    <col min="5824" max="5824" width="5" style="166" customWidth="1"/>
    <col min="5825" max="5825" width="0.42578125" style="166" customWidth="1"/>
    <col min="5826" max="5826" width="5" style="166" customWidth="1"/>
    <col min="5827" max="5827" width="4.28515625" style="166" customWidth="1"/>
    <col min="5828" max="5828" width="5" style="166" customWidth="1"/>
    <col min="5829" max="5829" width="4.42578125" style="166" customWidth="1"/>
    <col min="5830" max="5831" width="5" style="166" customWidth="1"/>
    <col min="5832" max="5832" width="5.28515625" style="166" customWidth="1"/>
    <col min="5833" max="5833" width="4.85546875" style="166" customWidth="1"/>
    <col min="5834" max="5834" width="5" style="166" customWidth="1"/>
    <col min="5835" max="5835" width="5.28515625" style="166" customWidth="1"/>
    <col min="5836" max="5836" width="4.140625" style="166" customWidth="1"/>
    <col min="5837" max="5837" width="5" style="166" customWidth="1"/>
    <col min="5838" max="5839" width="5.42578125" style="166" customWidth="1"/>
    <col min="5840" max="5840" width="2.5703125" style="166" customWidth="1"/>
    <col min="5841" max="5841" width="1" style="166" customWidth="1"/>
    <col min="5842" max="5843" width="7.5703125" style="166" customWidth="1"/>
    <col min="5844" max="5844" width="1.85546875" style="166" customWidth="1"/>
    <col min="5845" max="5858" width="7.5703125" style="166" customWidth="1"/>
    <col min="5859" max="6073" width="9.140625" style="166"/>
    <col min="6074" max="6074" width="1" style="166" customWidth="1"/>
    <col min="6075" max="6075" width="2.5703125" style="166" customWidth="1"/>
    <col min="6076" max="6076" width="1" style="166" customWidth="1"/>
    <col min="6077" max="6077" width="20.42578125" style="166" customWidth="1"/>
    <col min="6078" max="6079" width="0.5703125" style="166" customWidth="1"/>
    <col min="6080" max="6080" width="5" style="166" customWidth="1"/>
    <col min="6081" max="6081" width="0.42578125" style="166" customWidth="1"/>
    <col min="6082" max="6082" width="5" style="166" customWidth="1"/>
    <col min="6083" max="6083" width="4.28515625" style="166" customWidth="1"/>
    <col min="6084" max="6084" width="5" style="166" customWidth="1"/>
    <col min="6085" max="6085" width="4.42578125" style="166" customWidth="1"/>
    <col min="6086" max="6087" width="5" style="166" customWidth="1"/>
    <col min="6088" max="6088" width="5.28515625" style="166" customWidth="1"/>
    <col min="6089" max="6089" width="4.85546875" style="166" customWidth="1"/>
    <col min="6090" max="6090" width="5" style="166" customWidth="1"/>
    <col min="6091" max="6091" width="5.28515625" style="166" customWidth="1"/>
    <col min="6092" max="6092" width="4.140625" style="166" customWidth="1"/>
    <col min="6093" max="6093" width="5" style="166" customWidth="1"/>
    <col min="6094" max="6095" width="5.42578125" style="166" customWidth="1"/>
    <col min="6096" max="6096" width="2.5703125" style="166" customWidth="1"/>
    <col min="6097" max="6097" width="1" style="166" customWidth="1"/>
    <col min="6098" max="6099" width="7.5703125" style="166" customWidth="1"/>
    <col min="6100" max="6100" width="1.85546875" style="166" customWidth="1"/>
    <col min="6101" max="6114" width="7.5703125" style="166" customWidth="1"/>
    <col min="6115" max="6329" width="9.140625" style="166"/>
    <col min="6330" max="6330" width="1" style="166" customWidth="1"/>
    <col min="6331" max="6331" width="2.5703125" style="166" customWidth="1"/>
    <col min="6332" max="6332" width="1" style="166" customWidth="1"/>
    <col min="6333" max="6333" width="20.42578125" style="166" customWidth="1"/>
    <col min="6334" max="6335" width="0.5703125" style="166" customWidth="1"/>
    <col min="6336" max="6336" width="5" style="166" customWidth="1"/>
    <col min="6337" max="6337" width="0.42578125" style="166" customWidth="1"/>
    <col min="6338" max="6338" width="5" style="166" customWidth="1"/>
    <col min="6339" max="6339" width="4.28515625" style="166" customWidth="1"/>
    <col min="6340" max="6340" width="5" style="166" customWidth="1"/>
    <col min="6341" max="6341" width="4.42578125" style="166" customWidth="1"/>
    <col min="6342" max="6343" width="5" style="166" customWidth="1"/>
    <col min="6344" max="6344" width="5.28515625" style="166" customWidth="1"/>
    <col min="6345" max="6345" width="4.85546875" style="166" customWidth="1"/>
    <col min="6346" max="6346" width="5" style="166" customWidth="1"/>
    <col min="6347" max="6347" width="5.28515625" style="166" customWidth="1"/>
    <col min="6348" max="6348" width="4.140625" style="166" customWidth="1"/>
    <col min="6349" max="6349" width="5" style="166" customWidth="1"/>
    <col min="6350" max="6351" width="5.42578125" style="166" customWidth="1"/>
    <col min="6352" max="6352" width="2.5703125" style="166" customWidth="1"/>
    <col min="6353" max="6353" width="1" style="166" customWidth="1"/>
    <col min="6354" max="6355" width="7.5703125" style="166" customWidth="1"/>
    <col min="6356" max="6356" width="1.85546875" style="166" customWidth="1"/>
    <col min="6357" max="6370" width="7.5703125" style="166" customWidth="1"/>
    <col min="6371" max="6585" width="9.140625" style="166"/>
    <col min="6586" max="6586" width="1" style="166" customWidth="1"/>
    <col min="6587" max="6587" width="2.5703125" style="166" customWidth="1"/>
    <col min="6588" max="6588" width="1" style="166" customWidth="1"/>
    <col min="6589" max="6589" width="20.42578125" style="166" customWidth="1"/>
    <col min="6590" max="6591" width="0.5703125" style="166" customWidth="1"/>
    <col min="6592" max="6592" width="5" style="166" customWidth="1"/>
    <col min="6593" max="6593" width="0.42578125" style="166" customWidth="1"/>
    <col min="6594" max="6594" width="5" style="166" customWidth="1"/>
    <col min="6595" max="6595" width="4.28515625" style="166" customWidth="1"/>
    <col min="6596" max="6596" width="5" style="166" customWidth="1"/>
    <col min="6597" max="6597" width="4.42578125" style="166" customWidth="1"/>
    <col min="6598" max="6599" width="5" style="166" customWidth="1"/>
    <col min="6600" max="6600" width="5.28515625" style="166" customWidth="1"/>
    <col min="6601" max="6601" width="4.85546875" style="166" customWidth="1"/>
    <col min="6602" max="6602" width="5" style="166" customWidth="1"/>
    <col min="6603" max="6603" width="5.28515625" style="166" customWidth="1"/>
    <col min="6604" max="6604" width="4.140625" style="166" customWidth="1"/>
    <col min="6605" max="6605" width="5" style="166" customWidth="1"/>
    <col min="6606" max="6607" width="5.42578125" style="166" customWidth="1"/>
    <col min="6608" max="6608" width="2.5703125" style="166" customWidth="1"/>
    <col min="6609" max="6609" width="1" style="166" customWidth="1"/>
    <col min="6610" max="6611" width="7.5703125" style="166" customWidth="1"/>
    <col min="6612" max="6612" width="1.85546875" style="166" customWidth="1"/>
    <col min="6613" max="6626" width="7.5703125" style="166" customWidth="1"/>
    <col min="6627" max="6841" width="9.140625" style="166"/>
    <col min="6842" max="6842" width="1" style="166" customWidth="1"/>
    <col min="6843" max="6843" width="2.5703125" style="166" customWidth="1"/>
    <col min="6844" max="6844" width="1" style="166" customWidth="1"/>
    <col min="6845" max="6845" width="20.42578125" style="166" customWidth="1"/>
    <col min="6846" max="6847" width="0.5703125" style="166" customWidth="1"/>
    <col min="6848" max="6848" width="5" style="166" customWidth="1"/>
    <col min="6849" max="6849" width="0.42578125" style="166" customWidth="1"/>
    <col min="6850" max="6850" width="5" style="166" customWidth="1"/>
    <col min="6851" max="6851" width="4.28515625" style="166" customWidth="1"/>
    <col min="6852" max="6852" width="5" style="166" customWidth="1"/>
    <col min="6853" max="6853" width="4.42578125" style="166" customWidth="1"/>
    <col min="6854" max="6855" width="5" style="166" customWidth="1"/>
    <col min="6856" max="6856" width="5.28515625" style="166" customWidth="1"/>
    <col min="6857" max="6857" width="4.85546875" style="166" customWidth="1"/>
    <col min="6858" max="6858" width="5" style="166" customWidth="1"/>
    <col min="6859" max="6859" width="5.28515625" style="166" customWidth="1"/>
    <col min="6860" max="6860" width="4.140625" style="166" customWidth="1"/>
    <col min="6861" max="6861" width="5" style="166" customWidth="1"/>
    <col min="6862" max="6863" width="5.42578125" style="166" customWidth="1"/>
    <col min="6864" max="6864" width="2.5703125" style="166" customWidth="1"/>
    <col min="6865" max="6865" width="1" style="166" customWidth="1"/>
    <col min="6866" max="6867" width="7.5703125" style="166" customWidth="1"/>
    <col min="6868" max="6868" width="1.85546875" style="166" customWidth="1"/>
    <col min="6869" max="6882" width="7.5703125" style="166" customWidth="1"/>
    <col min="6883" max="7097" width="9.140625" style="166"/>
    <col min="7098" max="7098" width="1" style="166" customWidth="1"/>
    <col min="7099" max="7099" width="2.5703125" style="166" customWidth="1"/>
    <col min="7100" max="7100" width="1" style="166" customWidth="1"/>
    <col min="7101" max="7101" width="20.42578125" style="166" customWidth="1"/>
    <col min="7102" max="7103" width="0.5703125" style="166" customWidth="1"/>
    <col min="7104" max="7104" width="5" style="166" customWidth="1"/>
    <col min="7105" max="7105" width="0.42578125" style="166" customWidth="1"/>
    <col min="7106" max="7106" width="5" style="166" customWidth="1"/>
    <col min="7107" max="7107" width="4.28515625" style="166" customWidth="1"/>
    <col min="7108" max="7108" width="5" style="166" customWidth="1"/>
    <col min="7109" max="7109" width="4.42578125" style="166" customWidth="1"/>
    <col min="7110" max="7111" width="5" style="166" customWidth="1"/>
    <col min="7112" max="7112" width="5.28515625" style="166" customWidth="1"/>
    <col min="7113" max="7113" width="4.85546875" style="166" customWidth="1"/>
    <col min="7114" max="7114" width="5" style="166" customWidth="1"/>
    <col min="7115" max="7115" width="5.28515625" style="166" customWidth="1"/>
    <col min="7116" max="7116" width="4.140625" style="166" customWidth="1"/>
    <col min="7117" max="7117" width="5" style="166" customWidth="1"/>
    <col min="7118" max="7119" width="5.42578125" style="166" customWidth="1"/>
    <col min="7120" max="7120" width="2.5703125" style="166" customWidth="1"/>
    <col min="7121" max="7121" width="1" style="166" customWidth="1"/>
    <col min="7122" max="7123" width="7.5703125" style="166" customWidth="1"/>
    <col min="7124" max="7124" width="1.85546875" style="166" customWidth="1"/>
    <col min="7125" max="7138" width="7.5703125" style="166" customWidth="1"/>
    <col min="7139" max="7353" width="9.140625" style="166"/>
    <col min="7354" max="7354" width="1" style="166" customWidth="1"/>
    <col min="7355" max="7355" width="2.5703125" style="166" customWidth="1"/>
    <col min="7356" max="7356" width="1" style="166" customWidth="1"/>
    <col min="7357" max="7357" width="20.42578125" style="166" customWidth="1"/>
    <col min="7358" max="7359" width="0.5703125" style="166" customWidth="1"/>
    <col min="7360" max="7360" width="5" style="166" customWidth="1"/>
    <col min="7361" max="7361" width="0.42578125" style="166" customWidth="1"/>
    <col min="7362" max="7362" width="5" style="166" customWidth="1"/>
    <col min="7363" max="7363" width="4.28515625" style="166" customWidth="1"/>
    <col min="7364" max="7364" width="5" style="166" customWidth="1"/>
    <col min="7365" max="7365" width="4.42578125" style="166" customWidth="1"/>
    <col min="7366" max="7367" width="5" style="166" customWidth="1"/>
    <col min="7368" max="7368" width="5.28515625" style="166" customWidth="1"/>
    <col min="7369" max="7369" width="4.85546875" style="166" customWidth="1"/>
    <col min="7370" max="7370" width="5" style="166" customWidth="1"/>
    <col min="7371" max="7371" width="5.28515625" style="166" customWidth="1"/>
    <col min="7372" max="7372" width="4.140625" style="166" customWidth="1"/>
    <col min="7373" max="7373" width="5" style="166" customWidth="1"/>
    <col min="7374" max="7375" width="5.42578125" style="166" customWidth="1"/>
    <col min="7376" max="7376" width="2.5703125" style="166" customWidth="1"/>
    <col min="7377" max="7377" width="1" style="166" customWidth="1"/>
    <col min="7378" max="7379" width="7.5703125" style="166" customWidth="1"/>
    <col min="7380" max="7380" width="1.85546875" style="166" customWidth="1"/>
    <col min="7381" max="7394" width="7.5703125" style="166" customWidth="1"/>
    <col min="7395" max="7609" width="9.140625" style="166"/>
    <col min="7610" max="7610" width="1" style="166" customWidth="1"/>
    <col min="7611" max="7611" width="2.5703125" style="166" customWidth="1"/>
    <col min="7612" max="7612" width="1" style="166" customWidth="1"/>
    <col min="7613" max="7613" width="20.42578125" style="166" customWidth="1"/>
    <col min="7614" max="7615" width="0.5703125" style="166" customWidth="1"/>
    <col min="7616" max="7616" width="5" style="166" customWidth="1"/>
    <col min="7617" max="7617" width="0.42578125" style="166" customWidth="1"/>
    <col min="7618" max="7618" width="5" style="166" customWidth="1"/>
    <col min="7619" max="7619" width="4.28515625" style="166" customWidth="1"/>
    <col min="7620" max="7620" width="5" style="166" customWidth="1"/>
    <col min="7621" max="7621" width="4.42578125" style="166" customWidth="1"/>
    <col min="7622" max="7623" width="5" style="166" customWidth="1"/>
    <col min="7624" max="7624" width="5.28515625" style="166" customWidth="1"/>
    <col min="7625" max="7625" width="4.85546875" style="166" customWidth="1"/>
    <col min="7626" max="7626" width="5" style="166" customWidth="1"/>
    <col min="7627" max="7627" width="5.28515625" style="166" customWidth="1"/>
    <col min="7628" max="7628" width="4.140625" style="166" customWidth="1"/>
    <col min="7629" max="7629" width="5" style="166" customWidth="1"/>
    <col min="7630" max="7631" width="5.42578125" style="166" customWidth="1"/>
    <col min="7632" max="7632" width="2.5703125" style="166" customWidth="1"/>
    <col min="7633" max="7633" width="1" style="166" customWidth="1"/>
    <col min="7634" max="7635" width="7.5703125" style="166" customWidth="1"/>
    <col min="7636" max="7636" width="1.85546875" style="166" customWidth="1"/>
    <col min="7637" max="7650" width="7.5703125" style="166" customWidth="1"/>
    <col min="7651" max="7865" width="9.140625" style="166"/>
    <col min="7866" max="7866" width="1" style="166" customWidth="1"/>
    <col min="7867" max="7867" width="2.5703125" style="166" customWidth="1"/>
    <col min="7868" max="7868" width="1" style="166" customWidth="1"/>
    <col min="7869" max="7869" width="20.42578125" style="166" customWidth="1"/>
    <col min="7870" max="7871" width="0.5703125" style="166" customWidth="1"/>
    <col min="7872" max="7872" width="5" style="166" customWidth="1"/>
    <col min="7873" max="7873" width="0.42578125" style="166" customWidth="1"/>
    <col min="7874" max="7874" width="5" style="166" customWidth="1"/>
    <col min="7875" max="7875" width="4.28515625" style="166" customWidth="1"/>
    <col min="7876" max="7876" width="5" style="166" customWidth="1"/>
    <col min="7877" max="7877" width="4.42578125" style="166" customWidth="1"/>
    <col min="7878" max="7879" width="5" style="166" customWidth="1"/>
    <col min="7880" max="7880" width="5.28515625" style="166" customWidth="1"/>
    <col min="7881" max="7881" width="4.85546875" style="166" customWidth="1"/>
    <col min="7882" max="7882" width="5" style="166" customWidth="1"/>
    <col min="7883" max="7883" width="5.28515625" style="166" customWidth="1"/>
    <col min="7884" max="7884" width="4.140625" style="166" customWidth="1"/>
    <col min="7885" max="7885" width="5" style="166" customWidth="1"/>
    <col min="7886" max="7887" width="5.42578125" style="166" customWidth="1"/>
    <col min="7888" max="7888" width="2.5703125" style="166" customWidth="1"/>
    <col min="7889" max="7889" width="1" style="166" customWidth="1"/>
    <col min="7890" max="7891" width="7.5703125" style="166" customWidth="1"/>
    <col min="7892" max="7892" width="1.85546875" style="166" customWidth="1"/>
    <col min="7893" max="7906" width="7.5703125" style="166" customWidth="1"/>
    <col min="7907" max="8121" width="9.140625" style="166"/>
    <col min="8122" max="8122" width="1" style="166" customWidth="1"/>
    <col min="8123" max="8123" width="2.5703125" style="166" customWidth="1"/>
    <col min="8124" max="8124" width="1" style="166" customWidth="1"/>
    <col min="8125" max="8125" width="20.42578125" style="166" customWidth="1"/>
    <col min="8126" max="8127" width="0.5703125" style="166" customWidth="1"/>
    <col min="8128" max="8128" width="5" style="166" customWidth="1"/>
    <col min="8129" max="8129" width="0.42578125" style="166" customWidth="1"/>
    <col min="8130" max="8130" width="5" style="166" customWidth="1"/>
    <col min="8131" max="8131" width="4.28515625" style="166" customWidth="1"/>
    <col min="8132" max="8132" width="5" style="166" customWidth="1"/>
    <col min="8133" max="8133" width="4.42578125" style="166" customWidth="1"/>
    <col min="8134" max="8135" width="5" style="166" customWidth="1"/>
    <col min="8136" max="8136" width="5.28515625" style="166" customWidth="1"/>
    <col min="8137" max="8137" width="4.85546875" style="166" customWidth="1"/>
    <col min="8138" max="8138" width="5" style="166" customWidth="1"/>
    <col min="8139" max="8139" width="5.28515625" style="166" customWidth="1"/>
    <col min="8140" max="8140" width="4.140625" style="166" customWidth="1"/>
    <col min="8141" max="8141" width="5" style="166" customWidth="1"/>
    <col min="8142" max="8143" width="5.42578125" style="166" customWidth="1"/>
    <col min="8144" max="8144" width="2.5703125" style="166" customWidth="1"/>
    <col min="8145" max="8145" width="1" style="166" customWidth="1"/>
    <col min="8146" max="8147" width="7.5703125" style="166" customWidth="1"/>
    <col min="8148" max="8148" width="1.85546875" style="166" customWidth="1"/>
    <col min="8149" max="8162" width="7.5703125" style="166" customWidth="1"/>
    <col min="8163" max="8377" width="9.140625" style="166"/>
    <col min="8378" max="8378" width="1" style="166" customWidth="1"/>
    <col min="8379" max="8379" width="2.5703125" style="166" customWidth="1"/>
    <col min="8380" max="8380" width="1" style="166" customWidth="1"/>
    <col min="8381" max="8381" width="20.42578125" style="166" customWidth="1"/>
    <col min="8382" max="8383" width="0.5703125" style="166" customWidth="1"/>
    <col min="8384" max="8384" width="5" style="166" customWidth="1"/>
    <col min="8385" max="8385" width="0.42578125" style="166" customWidth="1"/>
    <col min="8386" max="8386" width="5" style="166" customWidth="1"/>
    <col min="8387" max="8387" width="4.28515625" style="166" customWidth="1"/>
    <col min="8388" max="8388" width="5" style="166" customWidth="1"/>
    <col min="8389" max="8389" width="4.42578125" style="166" customWidth="1"/>
    <col min="8390" max="8391" width="5" style="166" customWidth="1"/>
    <col min="8392" max="8392" width="5.28515625" style="166" customWidth="1"/>
    <col min="8393" max="8393" width="4.85546875" style="166" customWidth="1"/>
    <col min="8394" max="8394" width="5" style="166" customWidth="1"/>
    <col min="8395" max="8395" width="5.28515625" style="166" customWidth="1"/>
    <col min="8396" max="8396" width="4.140625" style="166" customWidth="1"/>
    <col min="8397" max="8397" width="5" style="166" customWidth="1"/>
    <col min="8398" max="8399" width="5.42578125" style="166" customWidth="1"/>
    <col min="8400" max="8400" width="2.5703125" style="166" customWidth="1"/>
    <col min="8401" max="8401" width="1" style="166" customWidth="1"/>
    <col min="8402" max="8403" width="7.5703125" style="166" customWidth="1"/>
    <col min="8404" max="8404" width="1.85546875" style="166" customWidth="1"/>
    <col min="8405" max="8418" width="7.5703125" style="166" customWidth="1"/>
    <col min="8419" max="8633" width="9.140625" style="166"/>
    <col min="8634" max="8634" width="1" style="166" customWidth="1"/>
    <col min="8635" max="8635" width="2.5703125" style="166" customWidth="1"/>
    <col min="8636" max="8636" width="1" style="166" customWidth="1"/>
    <col min="8637" max="8637" width="20.42578125" style="166" customWidth="1"/>
    <col min="8638" max="8639" width="0.5703125" style="166" customWidth="1"/>
    <col min="8640" max="8640" width="5" style="166" customWidth="1"/>
    <col min="8641" max="8641" width="0.42578125" style="166" customWidth="1"/>
    <col min="8642" max="8642" width="5" style="166" customWidth="1"/>
    <col min="8643" max="8643" width="4.28515625" style="166" customWidth="1"/>
    <col min="8644" max="8644" width="5" style="166" customWidth="1"/>
    <col min="8645" max="8645" width="4.42578125" style="166" customWidth="1"/>
    <col min="8646" max="8647" width="5" style="166" customWidth="1"/>
    <col min="8648" max="8648" width="5.28515625" style="166" customWidth="1"/>
    <col min="8649" max="8649" width="4.85546875" style="166" customWidth="1"/>
    <col min="8650" max="8650" width="5" style="166" customWidth="1"/>
    <col min="8651" max="8651" width="5.28515625" style="166" customWidth="1"/>
    <col min="8652" max="8652" width="4.140625" style="166" customWidth="1"/>
    <col min="8653" max="8653" width="5" style="166" customWidth="1"/>
    <col min="8654" max="8655" width="5.42578125" style="166" customWidth="1"/>
    <col min="8656" max="8656" width="2.5703125" style="166" customWidth="1"/>
    <col min="8657" max="8657" width="1" style="166" customWidth="1"/>
    <col min="8658" max="8659" width="7.5703125" style="166" customWidth="1"/>
    <col min="8660" max="8660" width="1.85546875" style="166" customWidth="1"/>
    <col min="8661" max="8674" width="7.5703125" style="166" customWidth="1"/>
    <col min="8675" max="8889" width="9.140625" style="166"/>
    <col min="8890" max="8890" width="1" style="166" customWidth="1"/>
    <col min="8891" max="8891" width="2.5703125" style="166" customWidth="1"/>
    <col min="8892" max="8892" width="1" style="166" customWidth="1"/>
    <col min="8893" max="8893" width="20.42578125" style="166" customWidth="1"/>
    <col min="8894" max="8895" width="0.5703125" style="166" customWidth="1"/>
    <col min="8896" max="8896" width="5" style="166" customWidth="1"/>
    <col min="8897" max="8897" width="0.42578125" style="166" customWidth="1"/>
    <col min="8898" max="8898" width="5" style="166" customWidth="1"/>
    <col min="8899" max="8899" width="4.28515625" style="166" customWidth="1"/>
    <col min="8900" max="8900" width="5" style="166" customWidth="1"/>
    <col min="8901" max="8901" width="4.42578125" style="166" customWidth="1"/>
    <col min="8902" max="8903" width="5" style="166" customWidth="1"/>
    <col min="8904" max="8904" width="5.28515625" style="166" customWidth="1"/>
    <col min="8905" max="8905" width="4.85546875" style="166" customWidth="1"/>
    <col min="8906" max="8906" width="5" style="166" customWidth="1"/>
    <col min="8907" max="8907" width="5.28515625" style="166" customWidth="1"/>
    <col min="8908" max="8908" width="4.140625" style="166" customWidth="1"/>
    <col min="8909" max="8909" width="5" style="166" customWidth="1"/>
    <col min="8910" max="8911" width="5.42578125" style="166" customWidth="1"/>
    <col min="8912" max="8912" width="2.5703125" style="166" customWidth="1"/>
    <col min="8913" max="8913" width="1" style="166" customWidth="1"/>
    <col min="8914" max="8915" width="7.5703125" style="166" customWidth="1"/>
    <col min="8916" max="8916" width="1.85546875" style="166" customWidth="1"/>
    <col min="8917" max="8930" width="7.5703125" style="166" customWidth="1"/>
    <col min="8931" max="9145" width="9.140625" style="166"/>
    <col min="9146" max="9146" width="1" style="166" customWidth="1"/>
    <col min="9147" max="9147" width="2.5703125" style="166" customWidth="1"/>
    <col min="9148" max="9148" width="1" style="166" customWidth="1"/>
    <col min="9149" max="9149" width="20.42578125" style="166" customWidth="1"/>
    <col min="9150" max="9151" width="0.5703125" style="166" customWidth="1"/>
    <col min="9152" max="9152" width="5" style="166" customWidth="1"/>
    <col min="9153" max="9153" width="0.42578125" style="166" customWidth="1"/>
    <col min="9154" max="9154" width="5" style="166" customWidth="1"/>
    <col min="9155" max="9155" width="4.28515625" style="166" customWidth="1"/>
    <col min="9156" max="9156" width="5" style="166" customWidth="1"/>
    <col min="9157" max="9157" width="4.42578125" style="166" customWidth="1"/>
    <col min="9158" max="9159" width="5" style="166" customWidth="1"/>
    <col min="9160" max="9160" width="5.28515625" style="166" customWidth="1"/>
    <col min="9161" max="9161" width="4.85546875" style="166" customWidth="1"/>
    <col min="9162" max="9162" width="5" style="166" customWidth="1"/>
    <col min="9163" max="9163" width="5.28515625" style="166" customWidth="1"/>
    <col min="9164" max="9164" width="4.140625" style="166" customWidth="1"/>
    <col min="9165" max="9165" width="5" style="166" customWidth="1"/>
    <col min="9166" max="9167" width="5.42578125" style="166" customWidth="1"/>
    <col min="9168" max="9168" width="2.5703125" style="166" customWidth="1"/>
    <col min="9169" max="9169" width="1" style="166" customWidth="1"/>
    <col min="9170" max="9171" width="7.5703125" style="166" customWidth="1"/>
    <col min="9172" max="9172" width="1.85546875" style="166" customWidth="1"/>
    <col min="9173" max="9186" width="7.5703125" style="166" customWidth="1"/>
    <col min="9187" max="9401" width="9.140625" style="166"/>
    <col min="9402" max="9402" width="1" style="166" customWidth="1"/>
    <col min="9403" max="9403" width="2.5703125" style="166" customWidth="1"/>
    <col min="9404" max="9404" width="1" style="166" customWidth="1"/>
    <col min="9405" max="9405" width="20.42578125" style="166" customWidth="1"/>
    <col min="9406" max="9407" width="0.5703125" style="166" customWidth="1"/>
    <col min="9408" max="9408" width="5" style="166" customWidth="1"/>
    <col min="9409" max="9409" width="0.42578125" style="166" customWidth="1"/>
    <col min="9410" max="9410" width="5" style="166" customWidth="1"/>
    <col min="9411" max="9411" width="4.28515625" style="166" customWidth="1"/>
    <col min="9412" max="9412" width="5" style="166" customWidth="1"/>
    <col min="9413" max="9413" width="4.42578125" style="166" customWidth="1"/>
    <col min="9414" max="9415" width="5" style="166" customWidth="1"/>
    <col min="9416" max="9416" width="5.28515625" style="166" customWidth="1"/>
    <col min="9417" max="9417" width="4.85546875" style="166" customWidth="1"/>
    <col min="9418" max="9418" width="5" style="166" customWidth="1"/>
    <col min="9419" max="9419" width="5.28515625" style="166" customWidth="1"/>
    <col min="9420" max="9420" width="4.140625" style="166" customWidth="1"/>
    <col min="9421" max="9421" width="5" style="166" customWidth="1"/>
    <col min="9422" max="9423" width="5.42578125" style="166" customWidth="1"/>
    <col min="9424" max="9424" width="2.5703125" style="166" customWidth="1"/>
    <col min="9425" max="9425" width="1" style="166" customWidth="1"/>
    <col min="9426" max="9427" width="7.5703125" style="166" customWidth="1"/>
    <col min="9428" max="9428" width="1.85546875" style="166" customWidth="1"/>
    <col min="9429" max="9442" width="7.5703125" style="166" customWidth="1"/>
    <col min="9443" max="9657" width="9.140625" style="166"/>
    <col min="9658" max="9658" width="1" style="166" customWidth="1"/>
    <col min="9659" max="9659" width="2.5703125" style="166" customWidth="1"/>
    <col min="9660" max="9660" width="1" style="166" customWidth="1"/>
    <col min="9661" max="9661" width="20.42578125" style="166" customWidth="1"/>
    <col min="9662" max="9663" width="0.5703125" style="166" customWidth="1"/>
    <col min="9664" max="9664" width="5" style="166" customWidth="1"/>
    <col min="9665" max="9665" width="0.42578125" style="166" customWidth="1"/>
    <col min="9666" max="9666" width="5" style="166" customWidth="1"/>
    <col min="9667" max="9667" width="4.28515625" style="166" customWidth="1"/>
    <col min="9668" max="9668" width="5" style="166" customWidth="1"/>
    <col min="9669" max="9669" width="4.42578125" style="166" customWidth="1"/>
    <col min="9670" max="9671" width="5" style="166" customWidth="1"/>
    <col min="9672" max="9672" width="5.28515625" style="166" customWidth="1"/>
    <col min="9673" max="9673" width="4.85546875" style="166" customWidth="1"/>
    <col min="9674" max="9674" width="5" style="166" customWidth="1"/>
    <col min="9675" max="9675" width="5.28515625" style="166" customWidth="1"/>
    <col min="9676" max="9676" width="4.140625" style="166" customWidth="1"/>
    <col min="9677" max="9677" width="5" style="166" customWidth="1"/>
    <col min="9678" max="9679" width="5.42578125" style="166" customWidth="1"/>
    <col min="9680" max="9680" width="2.5703125" style="166" customWidth="1"/>
    <col min="9681" max="9681" width="1" style="166" customWidth="1"/>
    <col min="9682" max="9683" width="7.5703125" style="166" customWidth="1"/>
    <col min="9684" max="9684" width="1.85546875" style="166" customWidth="1"/>
    <col min="9685" max="9698" width="7.5703125" style="166" customWidth="1"/>
    <col min="9699" max="9913" width="9.140625" style="166"/>
    <col min="9914" max="9914" width="1" style="166" customWidth="1"/>
    <col min="9915" max="9915" width="2.5703125" style="166" customWidth="1"/>
    <col min="9916" max="9916" width="1" style="166" customWidth="1"/>
    <col min="9917" max="9917" width="20.42578125" style="166" customWidth="1"/>
    <col min="9918" max="9919" width="0.5703125" style="166" customWidth="1"/>
    <col min="9920" max="9920" width="5" style="166" customWidth="1"/>
    <col min="9921" max="9921" width="0.42578125" style="166" customWidth="1"/>
    <col min="9922" max="9922" width="5" style="166" customWidth="1"/>
    <col min="9923" max="9923" width="4.28515625" style="166" customWidth="1"/>
    <col min="9924" max="9924" width="5" style="166" customWidth="1"/>
    <col min="9925" max="9925" width="4.42578125" style="166" customWidth="1"/>
    <col min="9926" max="9927" width="5" style="166" customWidth="1"/>
    <col min="9928" max="9928" width="5.28515625" style="166" customWidth="1"/>
    <col min="9929" max="9929" width="4.85546875" style="166" customWidth="1"/>
    <col min="9930" max="9930" width="5" style="166" customWidth="1"/>
    <col min="9931" max="9931" width="5.28515625" style="166" customWidth="1"/>
    <col min="9932" max="9932" width="4.140625" style="166" customWidth="1"/>
    <col min="9933" max="9933" width="5" style="166" customWidth="1"/>
    <col min="9934" max="9935" width="5.42578125" style="166" customWidth="1"/>
    <col min="9936" max="9936" width="2.5703125" style="166" customWidth="1"/>
    <col min="9937" max="9937" width="1" style="166" customWidth="1"/>
    <col min="9938" max="9939" width="7.5703125" style="166" customWidth="1"/>
    <col min="9940" max="9940" width="1.85546875" style="166" customWidth="1"/>
    <col min="9941" max="9954" width="7.5703125" style="166" customWidth="1"/>
    <col min="9955" max="10169" width="9.140625" style="166"/>
    <col min="10170" max="10170" width="1" style="166" customWidth="1"/>
    <col min="10171" max="10171" width="2.5703125" style="166" customWidth="1"/>
    <col min="10172" max="10172" width="1" style="166" customWidth="1"/>
    <col min="10173" max="10173" width="20.42578125" style="166" customWidth="1"/>
    <col min="10174" max="10175" width="0.5703125" style="166" customWidth="1"/>
    <col min="10176" max="10176" width="5" style="166" customWidth="1"/>
    <col min="10177" max="10177" width="0.42578125" style="166" customWidth="1"/>
    <col min="10178" max="10178" width="5" style="166" customWidth="1"/>
    <col min="10179" max="10179" width="4.28515625" style="166" customWidth="1"/>
    <col min="10180" max="10180" width="5" style="166" customWidth="1"/>
    <col min="10181" max="10181" width="4.42578125" style="166" customWidth="1"/>
    <col min="10182" max="10183" width="5" style="166" customWidth="1"/>
    <col min="10184" max="10184" width="5.28515625" style="166" customWidth="1"/>
    <col min="10185" max="10185" width="4.85546875" style="166" customWidth="1"/>
    <col min="10186" max="10186" width="5" style="166" customWidth="1"/>
    <col min="10187" max="10187" width="5.28515625" style="166" customWidth="1"/>
    <col min="10188" max="10188" width="4.140625" style="166" customWidth="1"/>
    <col min="10189" max="10189" width="5" style="166" customWidth="1"/>
    <col min="10190" max="10191" width="5.42578125" style="166" customWidth="1"/>
    <col min="10192" max="10192" width="2.5703125" style="166" customWidth="1"/>
    <col min="10193" max="10193" width="1" style="166" customWidth="1"/>
    <col min="10194" max="10195" width="7.5703125" style="166" customWidth="1"/>
    <col min="10196" max="10196" width="1.85546875" style="166" customWidth="1"/>
    <col min="10197" max="10210" width="7.5703125" style="166" customWidth="1"/>
    <col min="10211" max="10425" width="9.140625" style="166"/>
    <col min="10426" max="10426" width="1" style="166" customWidth="1"/>
    <col min="10427" max="10427" width="2.5703125" style="166" customWidth="1"/>
    <col min="10428" max="10428" width="1" style="166" customWidth="1"/>
    <col min="10429" max="10429" width="20.42578125" style="166" customWidth="1"/>
    <col min="10430" max="10431" width="0.5703125" style="166" customWidth="1"/>
    <col min="10432" max="10432" width="5" style="166" customWidth="1"/>
    <col min="10433" max="10433" width="0.42578125" style="166" customWidth="1"/>
    <col min="10434" max="10434" width="5" style="166" customWidth="1"/>
    <col min="10435" max="10435" width="4.28515625" style="166" customWidth="1"/>
    <col min="10436" max="10436" width="5" style="166" customWidth="1"/>
    <col min="10437" max="10437" width="4.42578125" style="166" customWidth="1"/>
    <col min="10438" max="10439" width="5" style="166" customWidth="1"/>
    <col min="10440" max="10440" width="5.28515625" style="166" customWidth="1"/>
    <col min="10441" max="10441" width="4.85546875" style="166" customWidth="1"/>
    <col min="10442" max="10442" width="5" style="166" customWidth="1"/>
    <col min="10443" max="10443" width="5.28515625" style="166" customWidth="1"/>
    <col min="10444" max="10444" width="4.140625" style="166" customWidth="1"/>
    <col min="10445" max="10445" width="5" style="166" customWidth="1"/>
    <col min="10446" max="10447" width="5.42578125" style="166" customWidth="1"/>
    <col min="10448" max="10448" width="2.5703125" style="166" customWidth="1"/>
    <col min="10449" max="10449" width="1" style="166" customWidth="1"/>
    <col min="10450" max="10451" width="7.5703125" style="166" customWidth="1"/>
    <col min="10452" max="10452" width="1.85546875" style="166" customWidth="1"/>
    <col min="10453" max="10466" width="7.5703125" style="166" customWidth="1"/>
    <col min="10467" max="10681" width="9.140625" style="166"/>
    <col min="10682" max="10682" width="1" style="166" customWidth="1"/>
    <col min="10683" max="10683" width="2.5703125" style="166" customWidth="1"/>
    <col min="10684" max="10684" width="1" style="166" customWidth="1"/>
    <col min="10685" max="10685" width="20.42578125" style="166" customWidth="1"/>
    <col min="10686" max="10687" width="0.5703125" style="166" customWidth="1"/>
    <col min="10688" max="10688" width="5" style="166" customWidth="1"/>
    <col min="10689" max="10689" width="0.42578125" style="166" customWidth="1"/>
    <col min="10690" max="10690" width="5" style="166" customWidth="1"/>
    <col min="10691" max="10691" width="4.28515625" style="166" customWidth="1"/>
    <col min="10692" max="10692" width="5" style="166" customWidth="1"/>
    <col min="10693" max="10693" width="4.42578125" style="166" customWidth="1"/>
    <col min="10694" max="10695" width="5" style="166" customWidth="1"/>
    <col min="10696" max="10696" width="5.28515625" style="166" customWidth="1"/>
    <col min="10697" max="10697" width="4.85546875" style="166" customWidth="1"/>
    <col min="10698" max="10698" width="5" style="166" customWidth="1"/>
    <col min="10699" max="10699" width="5.28515625" style="166" customWidth="1"/>
    <col min="10700" max="10700" width="4.140625" style="166" customWidth="1"/>
    <col min="10701" max="10701" width="5" style="166" customWidth="1"/>
    <col min="10702" max="10703" width="5.42578125" style="166" customWidth="1"/>
    <col min="10704" max="10704" width="2.5703125" style="166" customWidth="1"/>
    <col min="10705" max="10705" width="1" style="166" customWidth="1"/>
    <col min="10706" max="10707" width="7.5703125" style="166" customWidth="1"/>
    <col min="10708" max="10708" width="1.85546875" style="166" customWidth="1"/>
    <col min="10709" max="10722" width="7.5703125" style="166" customWidth="1"/>
    <col min="10723" max="10937" width="9.140625" style="166"/>
    <col min="10938" max="10938" width="1" style="166" customWidth="1"/>
    <col min="10939" max="10939" width="2.5703125" style="166" customWidth="1"/>
    <col min="10940" max="10940" width="1" style="166" customWidth="1"/>
    <col min="10941" max="10941" width="20.42578125" style="166" customWidth="1"/>
    <col min="10942" max="10943" width="0.5703125" style="166" customWidth="1"/>
    <col min="10944" max="10944" width="5" style="166" customWidth="1"/>
    <col min="10945" max="10945" width="0.42578125" style="166" customWidth="1"/>
    <col min="10946" max="10946" width="5" style="166" customWidth="1"/>
    <col min="10947" max="10947" width="4.28515625" style="166" customWidth="1"/>
    <col min="10948" max="10948" width="5" style="166" customWidth="1"/>
    <col min="10949" max="10949" width="4.42578125" style="166" customWidth="1"/>
    <col min="10950" max="10951" width="5" style="166" customWidth="1"/>
    <col min="10952" max="10952" width="5.28515625" style="166" customWidth="1"/>
    <col min="10953" max="10953" width="4.85546875" style="166" customWidth="1"/>
    <col min="10954" max="10954" width="5" style="166" customWidth="1"/>
    <col min="10955" max="10955" width="5.28515625" style="166" customWidth="1"/>
    <col min="10956" max="10956" width="4.140625" style="166" customWidth="1"/>
    <col min="10957" max="10957" width="5" style="166" customWidth="1"/>
    <col min="10958" max="10959" width="5.42578125" style="166" customWidth="1"/>
    <col min="10960" max="10960" width="2.5703125" style="166" customWidth="1"/>
    <col min="10961" max="10961" width="1" style="166" customWidth="1"/>
    <col min="10962" max="10963" width="7.5703125" style="166" customWidth="1"/>
    <col min="10964" max="10964" width="1.85546875" style="166" customWidth="1"/>
    <col min="10965" max="10978" width="7.5703125" style="166" customWidth="1"/>
    <col min="10979" max="11193" width="9.140625" style="166"/>
    <col min="11194" max="11194" width="1" style="166" customWidth="1"/>
    <col min="11195" max="11195" width="2.5703125" style="166" customWidth="1"/>
    <col min="11196" max="11196" width="1" style="166" customWidth="1"/>
    <col min="11197" max="11197" width="20.42578125" style="166" customWidth="1"/>
    <col min="11198" max="11199" width="0.5703125" style="166" customWidth="1"/>
    <col min="11200" max="11200" width="5" style="166" customWidth="1"/>
    <col min="11201" max="11201" width="0.42578125" style="166" customWidth="1"/>
    <col min="11202" max="11202" width="5" style="166" customWidth="1"/>
    <col min="11203" max="11203" width="4.28515625" style="166" customWidth="1"/>
    <col min="11204" max="11204" width="5" style="166" customWidth="1"/>
    <col min="11205" max="11205" width="4.42578125" style="166" customWidth="1"/>
    <col min="11206" max="11207" width="5" style="166" customWidth="1"/>
    <col min="11208" max="11208" width="5.28515625" style="166" customWidth="1"/>
    <col min="11209" max="11209" width="4.85546875" style="166" customWidth="1"/>
    <col min="11210" max="11210" width="5" style="166" customWidth="1"/>
    <col min="11211" max="11211" width="5.28515625" style="166" customWidth="1"/>
    <col min="11212" max="11212" width="4.140625" style="166" customWidth="1"/>
    <col min="11213" max="11213" width="5" style="166" customWidth="1"/>
    <col min="11214" max="11215" width="5.42578125" style="166" customWidth="1"/>
    <col min="11216" max="11216" width="2.5703125" style="166" customWidth="1"/>
    <col min="11217" max="11217" width="1" style="166" customWidth="1"/>
    <col min="11218" max="11219" width="7.5703125" style="166" customWidth="1"/>
    <col min="11220" max="11220" width="1.85546875" style="166" customWidth="1"/>
    <col min="11221" max="11234" width="7.5703125" style="166" customWidth="1"/>
    <col min="11235" max="11449" width="9.140625" style="166"/>
    <col min="11450" max="11450" width="1" style="166" customWidth="1"/>
    <col min="11451" max="11451" width="2.5703125" style="166" customWidth="1"/>
    <col min="11452" max="11452" width="1" style="166" customWidth="1"/>
    <col min="11453" max="11453" width="20.42578125" style="166" customWidth="1"/>
    <col min="11454" max="11455" width="0.5703125" style="166" customWidth="1"/>
    <col min="11456" max="11456" width="5" style="166" customWidth="1"/>
    <col min="11457" max="11457" width="0.42578125" style="166" customWidth="1"/>
    <col min="11458" max="11458" width="5" style="166" customWidth="1"/>
    <col min="11459" max="11459" width="4.28515625" style="166" customWidth="1"/>
    <col min="11460" max="11460" width="5" style="166" customWidth="1"/>
    <col min="11461" max="11461" width="4.42578125" style="166" customWidth="1"/>
    <col min="11462" max="11463" width="5" style="166" customWidth="1"/>
    <col min="11464" max="11464" width="5.28515625" style="166" customWidth="1"/>
    <col min="11465" max="11465" width="4.85546875" style="166" customWidth="1"/>
    <col min="11466" max="11466" width="5" style="166" customWidth="1"/>
    <col min="11467" max="11467" width="5.28515625" style="166" customWidth="1"/>
    <col min="11468" max="11468" width="4.140625" style="166" customWidth="1"/>
    <col min="11469" max="11469" width="5" style="166" customWidth="1"/>
    <col min="11470" max="11471" width="5.42578125" style="166" customWidth="1"/>
    <col min="11472" max="11472" width="2.5703125" style="166" customWidth="1"/>
    <col min="11473" max="11473" width="1" style="166" customWidth="1"/>
    <col min="11474" max="11475" width="7.5703125" style="166" customWidth="1"/>
    <col min="11476" max="11476" width="1.85546875" style="166" customWidth="1"/>
    <col min="11477" max="11490" width="7.5703125" style="166" customWidth="1"/>
    <col min="11491" max="11705" width="9.140625" style="166"/>
    <col min="11706" max="11706" width="1" style="166" customWidth="1"/>
    <col min="11707" max="11707" width="2.5703125" style="166" customWidth="1"/>
    <col min="11708" max="11708" width="1" style="166" customWidth="1"/>
    <col min="11709" max="11709" width="20.42578125" style="166" customWidth="1"/>
    <col min="11710" max="11711" width="0.5703125" style="166" customWidth="1"/>
    <col min="11712" max="11712" width="5" style="166" customWidth="1"/>
    <col min="11713" max="11713" width="0.42578125" style="166" customWidth="1"/>
    <col min="11714" max="11714" width="5" style="166" customWidth="1"/>
    <col min="11715" max="11715" width="4.28515625" style="166" customWidth="1"/>
    <col min="11716" max="11716" width="5" style="166" customWidth="1"/>
    <col min="11717" max="11717" width="4.42578125" style="166" customWidth="1"/>
    <col min="11718" max="11719" width="5" style="166" customWidth="1"/>
    <col min="11720" max="11720" width="5.28515625" style="166" customWidth="1"/>
    <col min="11721" max="11721" width="4.85546875" style="166" customWidth="1"/>
    <col min="11722" max="11722" width="5" style="166" customWidth="1"/>
    <col min="11723" max="11723" width="5.28515625" style="166" customWidth="1"/>
    <col min="11724" max="11724" width="4.140625" style="166" customWidth="1"/>
    <col min="11725" max="11725" width="5" style="166" customWidth="1"/>
    <col min="11726" max="11727" width="5.42578125" style="166" customWidth="1"/>
    <col min="11728" max="11728" width="2.5703125" style="166" customWidth="1"/>
    <col min="11729" max="11729" width="1" style="166" customWidth="1"/>
    <col min="11730" max="11731" width="7.5703125" style="166" customWidth="1"/>
    <col min="11732" max="11732" width="1.85546875" style="166" customWidth="1"/>
    <col min="11733" max="11746" width="7.5703125" style="166" customWidth="1"/>
    <col min="11747" max="11961" width="9.140625" style="166"/>
    <col min="11962" max="11962" width="1" style="166" customWidth="1"/>
    <col min="11963" max="11963" width="2.5703125" style="166" customWidth="1"/>
    <col min="11964" max="11964" width="1" style="166" customWidth="1"/>
    <col min="11965" max="11965" width="20.42578125" style="166" customWidth="1"/>
    <col min="11966" max="11967" width="0.5703125" style="166" customWidth="1"/>
    <col min="11968" max="11968" width="5" style="166" customWidth="1"/>
    <col min="11969" max="11969" width="0.42578125" style="166" customWidth="1"/>
    <col min="11970" max="11970" width="5" style="166" customWidth="1"/>
    <col min="11971" max="11971" width="4.28515625" style="166" customWidth="1"/>
    <col min="11972" max="11972" width="5" style="166" customWidth="1"/>
    <col min="11973" max="11973" width="4.42578125" style="166" customWidth="1"/>
    <col min="11974" max="11975" width="5" style="166" customWidth="1"/>
    <col min="11976" max="11976" width="5.28515625" style="166" customWidth="1"/>
    <col min="11977" max="11977" width="4.85546875" style="166" customWidth="1"/>
    <col min="11978" max="11978" width="5" style="166" customWidth="1"/>
    <col min="11979" max="11979" width="5.28515625" style="166" customWidth="1"/>
    <col min="11980" max="11980" width="4.140625" style="166" customWidth="1"/>
    <col min="11981" max="11981" width="5" style="166" customWidth="1"/>
    <col min="11982" max="11983" width="5.42578125" style="166" customWidth="1"/>
    <col min="11984" max="11984" width="2.5703125" style="166" customWidth="1"/>
    <col min="11985" max="11985" width="1" style="166" customWidth="1"/>
    <col min="11986" max="11987" width="7.5703125" style="166" customWidth="1"/>
    <col min="11988" max="11988" width="1.85546875" style="166" customWidth="1"/>
    <col min="11989" max="12002" width="7.5703125" style="166" customWidth="1"/>
    <col min="12003" max="12217" width="9.140625" style="166"/>
    <col min="12218" max="12218" width="1" style="166" customWidth="1"/>
    <col min="12219" max="12219" width="2.5703125" style="166" customWidth="1"/>
    <col min="12220" max="12220" width="1" style="166" customWidth="1"/>
    <col min="12221" max="12221" width="20.42578125" style="166" customWidth="1"/>
    <col min="12222" max="12223" width="0.5703125" style="166" customWidth="1"/>
    <col min="12224" max="12224" width="5" style="166" customWidth="1"/>
    <col min="12225" max="12225" width="0.42578125" style="166" customWidth="1"/>
    <col min="12226" max="12226" width="5" style="166" customWidth="1"/>
    <col min="12227" max="12227" width="4.28515625" style="166" customWidth="1"/>
    <col min="12228" max="12228" width="5" style="166" customWidth="1"/>
    <col min="12229" max="12229" width="4.42578125" style="166" customWidth="1"/>
    <col min="12230" max="12231" width="5" style="166" customWidth="1"/>
    <col min="12232" max="12232" width="5.28515625" style="166" customWidth="1"/>
    <col min="12233" max="12233" width="4.85546875" style="166" customWidth="1"/>
    <col min="12234" max="12234" width="5" style="166" customWidth="1"/>
    <col min="12235" max="12235" width="5.28515625" style="166" customWidth="1"/>
    <col min="12236" max="12236" width="4.140625" style="166" customWidth="1"/>
    <col min="12237" max="12237" width="5" style="166" customWidth="1"/>
    <col min="12238" max="12239" width="5.42578125" style="166" customWidth="1"/>
    <col min="12240" max="12240" width="2.5703125" style="166" customWidth="1"/>
    <col min="12241" max="12241" width="1" style="166" customWidth="1"/>
    <col min="12242" max="12243" width="7.5703125" style="166" customWidth="1"/>
    <col min="12244" max="12244" width="1.85546875" style="166" customWidth="1"/>
    <col min="12245" max="12258" width="7.5703125" style="166" customWidth="1"/>
    <col min="12259" max="12473" width="9.140625" style="166"/>
    <col min="12474" max="12474" width="1" style="166" customWidth="1"/>
    <col min="12475" max="12475" width="2.5703125" style="166" customWidth="1"/>
    <col min="12476" max="12476" width="1" style="166" customWidth="1"/>
    <col min="12477" max="12477" width="20.42578125" style="166" customWidth="1"/>
    <col min="12478" max="12479" width="0.5703125" style="166" customWidth="1"/>
    <col min="12480" max="12480" width="5" style="166" customWidth="1"/>
    <col min="12481" max="12481" width="0.42578125" style="166" customWidth="1"/>
    <col min="12482" max="12482" width="5" style="166" customWidth="1"/>
    <col min="12483" max="12483" width="4.28515625" style="166" customWidth="1"/>
    <col min="12484" max="12484" width="5" style="166" customWidth="1"/>
    <col min="12485" max="12485" width="4.42578125" style="166" customWidth="1"/>
    <col min="12486" max="12487" width="5" style="166" customWidth="1"/>
    <col min="12488" max="12488" width="5.28515625" style="166" customWidth="1"/>
    <col min="12489" max="12489" width="4.85546875" style="166" customWidth="1"/>
    <col min="12490" max="12490" width="5" style="166" customWidth="1"/>
    <col min="12491" max="12491" width="5.28515625" style="166" customWidth="1"/>
    <col min="12492" max="12492" width="4.140625" style="166" customWidth="1"/>
    <col min="12493" max="12493" width="5" style="166" customWidth="1"/>
    <col min="12494" max="12495" width="5.42578125" style="166" customWidth="1"/>
    <col min="12496" max="12496" width="2.5703125" style="166" customWidth="1"/>
    <col min="12497" max="12497" width="1" style="166" customWidth="1"/>
    <col min="12498" max="12499" width="7.5703125" style="166" customWidth="1"/>
    <col min="12500" max="12500" width="1.85546875" style="166" customWidth="1"/>
    <col min="12501" max="12514" width="7.5703125" style="166" customWidth="1"/>
    <col min="12515" max="12729" width="9.140625" style="166"/>
    <col min="12730" max="12730" width="1" style="166" customWidth="1"/>
    <col min="12731" max="12731" width="2.5703125" style="166" customWidth="1"/>
    <col min="12732" max="12732" width="1" style="166" customWidth="1"/>
    <col min="12733" max="12733" width="20.42578125" style="166" customWidth="1"/>
    <col min="12734" max="12735" width="0.5703125" style="166" customWidth="1"/>
    <col min="12736" max="12736" width="5" style="166" customWidth="1"/>
    <col min="12737" max="12737" width="0.42578125" style="166" customWidth="1"/>
    <col min="12738" max="12738" width="5" style="166" customWidth="1"/>
    <col min="12739" max="12739" width="4.28515625" style="166" customWidth="1"/>
    <col min="12740" max="12740" width="5" style="166" customWidth="1"/>
    <col min="12741" max="12741" width="4.42578125" style="166" customWidth="1"/>
    <col min="12742" max="12743" width="5" style="166" customWidth="1"/>
    <col min="12744" max="12744" width="5.28515625" style="166" customWidth="1"/>
    <col min="12745" max="12745" width="4.85546875" style="166" customWidth="1"/>
    <col min="12746" max="12746" width="5" style="166" customWidth="1"/>
    <col min="12747" max="12747" width="5.28515625" style="166" customWidth="1"/>
    <col min="12748" max="12748" width="4.140625" style="166" customWidth="1"/>
    <col min="12749" max="12749" width="5" style="166" customWidth="1"/>
    <col min="12750" max="12751" width="5.42578125" style="166" customWidth="1"/>
    <col min="12752" max="12752" width="2.5703125" style="166" customWidth="1"/>
    <col min="12753" max="12753" width="1" style="166" customWidth="1"/>
    <col min="12754" max="12755" width="7.5703125" style="166" customWidth="1"/>
    <col min="12756" max="12756" width="1.85546875" style="166" customWidth="1"/>
    <col min="12757" max="12770" width="7.5703125" style="166" customWidth="1"/>
    <col min="12771" max="12985" width="9.140625" style="166"/>
    <col min="12986" max="12986" width="1" style="166" customWidth="1"/>
    <col min="12987" max="12987" width="2.5703125" style="166" customWidth="1"/>
    <col min="12988" max="12988" width="1" style="166" customWidth="1"/>
    <col min="12989" max="12989" width="20.42578125" style="166" customWidth="1"/>
    <col min="12990" max="12991" width="0.5703125" style="166" customWidth="1"/>
    <col min="12992" max="12992" width="5" style="166" customWidth="1"/>
    <col min="12993" max="12993" width="0.42578125" style="166" customWidth="1"/>
    <col min="12994" max="12994" width="5" style="166" customWidth="1"/>
    <col min="12995" max="12995" width="4.28515625" style="166" customWidth="1"/>
    <col min="12996" max="12996" width="5" style="166" customWidth="1"/>
    <col min="12997" max="12997" width="4.42578125" style="166" customWidth="1"/>
    <col min="12998" max="12999" width="5" style="166" customWidth="1"/>
    <col min="13000" max="13000" width="5.28515625" style="166" customWidth="1"/>
    <col min="13001" max="13001" width="4.85546875" style="166" customWidth="1"/>
    <col min="13002" max="13002" width="5" style="166" customWidth="1"/>
    <col min="13003" max="13003" width="5.28515625" style="166" customWidth="1"/>
    <col min="13004" max="13004" width="4.140625" style="166" customWidth="1"/>
    <col min="13005" max="13005" width="5" style="166" customWidth="1"/>
    <col min="13006" max="13007" width="5.42578125" style="166" customWidth="1"/>
    <col min="13008" max="13008" width="2.5703125" style="166" customWidth="1"/>
    <col min="13009" max="13009" width="1" style="166" customWidth="1"/>
    <col min="13010" max="13011" width="7.5703125" style="166" customWidth="1"/>
    <col min="13012" max="13012" width="1.85546875" style="166" customWidth="1"/>
    <col min="13013" max="13026" width="7.5703125" style="166" customWidth="1"/>
    <col min="13027" max="13241" width="9.140625" style="166"/>
    <col min="13242" max="13242" width="1" style="166" customWidth="1"/>
    <col min="13243" max="13243" width="2.5703125" style="166" customWidth="1"/>
    <col min="13244" max="13244" width="1" style="166" customWidth="1"/>
    <col min="13245" max="13245" width="20.42578125" style="166" customWidth="1"/>
    <col min="13246" max="13247" width="0.5703125" style="166" customWidth="1"/>
    <col min="13248" max="13248" width="5" style="166" customWidth="1"/>
    <col min="13249" max="13249" width="0.42578125" style="166" customWidth="1"/>
    <col min="13250" max="13250" width="5" style="166" customWidth="1"/>
    <col min="13251" max="13251" width="4.28515625" style="166" customWidth="1"/>
    <col min="13252" max="13252" width="5" style="166" customWidth="1"/>
    <col min="13253" max="13253" width="4.42578125" style="166" customWidth="1"/>
    <col min="13254" max="13255" width="5" style="166" customWidth="1"/>
    <col min="13256" max="13256" width="5.28515625" style="166" customWidth="1"/>
    <col min="13257" max="13257" width="4.85546875" style="166" customWidth="1"/>
    <col min="13258" max="13258" width="5" style="166" customWidth="1"/>
    <col min="13259" max="13259" width="5.28515625" style="166" customWidth="1"/>
    <col min="13260" max="13260" width="4.140625" style="166" customWidth="1"/>
    <col min="13261" max="13261" width="5" style="166" customWidth="1"/>
    <col min="13262" max="13263" width="5.42578125" style="166" customWidth="1"/>
    <col min="13264" max="13264" width="2.5703125" style="166" customWidth="1"/>
    <col min="13265" max="13265" width="1" style="166" customWidth="1"/>
    <col min="13266" max="13267" width="7.5703125" style="166" customWidth="1"/>
    <col min="13268" max="13268" width="1.85546875" style="166" customWidth="1"/>
    <col min="13269" max="13282" width="7.5703125" style="166" customWidth="1"/>
    <col min="13283" max="13497" width="9.140625" style="166"/>
    <col min="13498" max="13498" width="1" style="166" customWidth="1"/>
    <col min="13499" max="13499" width="2.5703125" style="166" customWidth="1"/>
    <col min="13500" max="13500" width="1" style="166" customWidth="1"/>
    <col min="13501" max="13501" width="20.42578125" style="166" customWidth="1"/>
    <col min="13502" max="13503" width="0.5703125" style="166" customWidth="1"/>
    <col min="13504" max="13504" width="5" style="166" customWidth="1"/>
    <col min="13505" max="13505" width="0.42578125" style="166" customWidth="1"/>
    <col min="13506" max="13506" width="5" style="166" customWidth="1"/>
    <col min="13507" max="13507" width="4.28515625" style="166" customWidth="1"/>
    <col min="13508" max="13508" width="5" style="166" customWidth="1"/>
    <col min="13509" max="13509" width="4.42578125" style="166" customWidth="1"/>
    <col min="13510" max="13511" width="5" style="166" customWidth="1"/>
    <col min="13512" max="13512" width="5.28515625" style="166" customWidth="1"/>
    <col min="13513" max="13513" width="4.85546875" style="166" customWidth="1"/>
    <col min="13514" max="13514" width="5" style="166" customWidth="1"/>
    <col min="13515" max="13515" width="5.28515625" style="166" customWidth="1"/>
    <col min="13516" max="13516" width="4.140625" style="166" customWidth="1"/>
    <col min="13517" max="13517" width="5" style="166" customWidth="1"/>
    <col min="13518" max="13519" width="5.42578125" style="166" customWidth="1"/>
    <col min="13520" max="13520" width="2.5703125" style="166" customWidth="1"/>
    <col min="13521" max="13521" width="1" style="166" customWidth="1"/>
    <col min="13522" max="13523" width="7.5703125" style="166" customWidth="1"/>
    <col min="13524" max="13524" width="1.85546875" style="166" customWidth="1"/>
    <col min="13525" max="13538" width="7.5703125" style="166" customWidth="1"/>
    <col min="13539" max="13753" width="9.140625" style="166"/>
    <col min="13754" max="13754" width="1" style="166" customWidth="1"/>
    <col min="13755" max="13755" width="2.5703125" style="166" customWidth="1"/>
    <col min="13756" max="13756" width="1" style="166" customWidth="1"/>
    <col min="13757" max="13757" width="20.42578125" style="166" customWidth="1"/>
    <col min="13758" max="13759" width="0.5703125" style="166" customWidth="1"/>
    <col min="13760" max="13760" width="5" style="166" customWidth="1"/>
    <col min="13761" max="13761" width="0.42578125" style="166" customWidth="1"/>
    <col min="13762" max="13762" width="5" style="166" customWidth="1"/>
    <col min="13763" max="13763" width="4.28515625" style="166" customWidth="1"/>
    <col min="13764" max="13764" width="5" style="166" customWidth="1"/>
    <col min="13765" max="13765" width="4.42578125" style="166" customWidth="1"/>
    <col min="13766" max="13767" width="5" style="166" customWidth="1"/>
    <col min="13768" max="13768" width="5.28515625" style="166" customWidth="1"/>
    <col min="13769" max="13769" width="4.85546875" style="166" customWidth="1"/>
    <col min="13770" max="13770" width="5" style="166" customWidth="1"/>
    <col min="13771" max="13771" width="5.28515625" style="166" customWidth="1"/>
    <col min="13772" max="13772" width="4.140625" style="166" customWidth="1"/>
    <col min="13773" max="13773" width="5" style="166" customWidth="1"/>
    <col min="13774" max="13775" width="5.42578125" style="166" customWidth="1"/>
    <col min="13776" max="13776" width="2.5703125" style="166" customWidth="1"/>
    <col min="13777" max="13777" width="1" style="166" customWidth="1"/>
    <col min="13778" max="13779" width="7.5703125" style="166" customWidth="1"/>
    <col min="13780" max="13780" width="1.85546875" style="166" customWidth="1"/>
    <col min="13781" max="13794" width="7.5703125" style="166" customWidth="1"/>
    <col min="13795" max="14009" width="9.140625" style="166"/>
    <col min="14010" max="14010" width="1" style="166" customWidth="1"/>
    <col min="14011" max="14011" width="2.5703125" style="166" customWidth="1"/>
    <col min="14012" max="14012" width="1" style="166" customWidth="1"/>
    <col min="14013" max="14013" width="20.42578125" style="166" customWidth="1"/>
    <col min="14014" max="14015" width="0.5703125" style="166" customWidth="1"/>
    <col min="14016" max="14016" width="5" style="166" customWidth="1"/>
    <col min="14017" max="14017" width="0.42578125" style="166" customWidth="1"/>
    <col min="14018" max="14018" width="5" style="166" customWidth="1"/>
    <col min="14019" max="14019" width="4.28515625" style="166" customWidth="1"/>
    <col min="14020" max="14020" width="5" style="166" customWidth="1"/>
    <col min="14021" max="14021" width="4.42578125" style="166" customWidth="1"/>
    <col min="14022" max="14023" width="5" style="166" customWidth="1"/>
    <col min="14024" max="14024" width="5.28515625" style="166" customWidth="1"/>
    <col min="14025" max="14025" width="4.85546875" style="166" customWidth="1"/>
    <col min="14026" max="14026" width="5" style="166" customWidth="1"/>
    <col min="14027" max="14027" width="5.28515625" style="166" customWidth="1"/>
    <col min="14028" max="14028" width="4.140625" style="166" customWidth="1"/>
    <col min="14029" max="14029" width="5" style="166" customWidth="1"/>
    <col min="14030" max="14031" width="5.42578125" style="166" customWidth="1"/>
    <col min="14032" max="14032" width="2.5703125" style="166" customWidth="1"/>
    <col min="14033" max="14033" width="1" style="166" customWidth="1"/>
    <col min="14034" max="14035" width="7.5703125" style="166" customWidth="1"/>
    <col min="14036" max="14036" width="1.85546875" style="166" customWidth="1"/>
    <col min="14037" max="14050" width="7.5703125" style="166" customWidth="1"/>
    <col min="14051" max="14265" width="9.140625" style="166"/>
    <col min="14266" max="14266" width="1" style="166" customWidth="1"/>
    <col min="14267" max="14267" width="2.5703125" style="166" customWidth="1"/>
    <col min="14268" max="14268" width="1" style="166" customWidth="1"/>
    <col min="14269" max="14269" width="20.42578125" style="166" customWidth="1"/>
    <col min="14270" max="14271" width="0.5703125" style="166" customWidth="1"/>
    <col min="14272" max="14272" width="5" style="166" customWidth="1"/>
    <col min="14273" max="14273" width="0.42578125" style="166" customWidth="1"/>
    <col min="14274" max="14274" width="5" style="166" customWidth="1"/>
    <col min="14275" max="14275" width="4.28515625" style="166" customWidth="1"/>
    <col min="14276" max="14276" width="5" style="166" customWidth="1"/>
    <col min="14277" max="14277" width="4.42578125" style="166" customWidth="1"/>
    <col min="14278" max="14279" width="5" style="166" customWidth="1"/>
    <col min="14280" max="14280" width="5.28515625" style="166" customWidth="1"/>
    <col min="14281" max="14281" width="4.85546875" style="166" customWidth="1"/>
    <col min="14282" max="14282" width="5" style="166" customWidth="1"/>
    <col min="14283" max="14283" width="5.28515625" style="166" customWidth="1"/>
    <col min="14284" max="14284" width="4.140625" style="166" customWidth="1"/>
    <col min="14285" max="14285" width="5" style="166" customWidth="1"/>
    <col min="14286" max="14287" width="5.42578125" style="166" customWidth="1"/>
    <col min="14288" max="14288" width="2.5703125" style="166" customWidth="1"/>
    <col min="14289" max="14289" width="1" style="166" customWidth="1"/>
    <col min="14290" max="14291" width="7.5703125" style="166" customWidth="1"/>
    <col min="14292" max="14292" width="1.85546875" style="166" customWidth="1"/>
    <col min="14293" max="14306" width="7.5703125" style="166" customWidth="1"/>
    <col min="14307" max="14521" width="9.140625" style="166"/>
    <col min="14522" max="14522" width="1" style="166" customWidth="1"/>
    <col min="14523" max="14523" width="2.5703125" style="166" customWidth="1"/>
    <col min="14524" max="14524" width="1" style="166" customWidth="1"/>
    <col min="14525" max="14525" width="20.42578125" style="166" customWidth="1"/>
    <col min="14526" max="14527" width="0.5703125" style="166" customWidth="1"/>
    <col min="14528" max="14528" width="5" style="166" customWidth="1"/>
    <col min="14529" max="14529" width="0.42578125" style="166" customWidth="1"/>
    <col min="14530" max="14530" width="5" style="166" customWidth="1"/>
    <col min="14531" max="14531" width="4.28515625" style="166" customWidth="1"/>
    <col min="14532" max="14532" width="5" style="166" customWidth="1"/>
    <col min="14533" max="14533" width="4.42578125" style="166" customWidth="1"/>
    <col min="14534" max="14535" width="5" style="166" customWidth="1"/>
    <col min="14536" max="14536" width="5.28515625" style="166" customWidth="1"/>
    <col min="14537" max="14537" width="4.85546875" style="166" customWidth="1"/>
    <col min="14538" max="14538" width="5" style="166" customWidth="1"/>
    <col min="14539" max="14539" width="5.28515625" style="166" customWidth="1"/>
    <col min="14540" max="14540" width="4.140625" style="166" customWidth="1"/>
    <col min="14541" max="14541" width="5" style="166" customWidth="1"/>
    <col min="14542" max="14543" width="5.42578125" style="166" customWidth="1"/>
    <col min="14544" max="14544" width="2.5703125" style="166" customWidth="1"/>
    <col min="14545" max="14545" width="1" style="166" customWidth="1"/>
    <col min="14546" max="14547" width="7.5703125" style="166" customWidth="1"/>
    <col min="14548" max="14548" width="1.85546875" style="166" customWidth="1"/>
    <col min="14549" max="14562" width="7.5703125" style="166" customWidth="1"/>
    <col min="14563" max="14777" width="9.140625" style="166"/>
    <col min="14778" max="14778" width="1" style="166" customWidth="1"/>
    <col min="14779" max="14779" width="2.5703125" style="166" customWidth="1"/>
    <col min="14780" max="14780" width="1" style="166" customWidth="1"/>
    <col min="14781" max="14781" width="20.42578125" style="166" customWidth="1"/>
    <col min="14782" max="14783" width="0.5703125" style="166" customWidth="1"/>
    <col min="14784" max="14784" width="5" style="166" customWidth="1"/>
    <col min="14785" max="14785" width="0.42578125" style="166" customWidth="1"/>
    <col min="14786" max="14786" width="5" style="166" customWidth="1"/>
    <col min="14787" max="14787" width="4.28515625" style="166" customWidth="1"/>
    <col min="14788" max="14788" width="5" style="166" customWidth="1"/>
    <col min="14789" max="14789" width="4.42578125" style="166" customWidth="1"/>
    <col min="14790" max="14791" width="5" style="166" customWidth="1"/>
    <col min="14792" max="14792" width="5.28515625" style="166" customWidth="1"/>
    <col min="14793" max="14793" width="4.85546875" style="166" customWidth="1"/>
    <col min="14794" max="14794" width="5" style="166" customWidth="1"/>
    <col min="14795" max="14795" width="5.28515625" style="166" customWidth="1"/>
    <col min="14796" max="14796" width="4.140625" style="166" customWidth="1"/>
    <col min="14797" max="14797" width="5" style="166" customWidth="1"/>
    <col min="14798" max="14799" width="5.42578125" style="166" customWidth="1"/>
    <col min="14800" max="14800" width="2.5703125" style="166" customWidth="1"/>
    <col min="14801" max="14801" width="1" style="166" customWidth="1"/>
    <col min="14802" max="14803" width="7.5703125" style="166" customWidth="1"/>
    <col min="14804" max="14804" width="1.85546875" style="166" customWidth="1"/>
    <col min="14805" max="14818" width="7.5703125" style="166" customWidth="1"/>
    <col min="14819" max="15033" width="9.140625" style="166"/>
    <col min="15034" max="15034" width="1" style="166" customWidth="1"/>
    <col min="15035" max="15035" width="2.5703125" style="166" customWidth="1"/>
    <col min="15036" max="15036" width="1" style="166" customWidth="1"/>
    <col min="15037" max="15037" width="20.42578125" style="166" customWidth="1"/>
    <col min="15038" max="15039" width="0.5703125" style="166" customWidth="1"/>
    <col min="15040" max="15040" width="5" style="166" customWidth="1"/>
    <col min="15041" max="15041" width="0.42578125" style="166" customWidth="1"/>
    <col min="15042" max="15042" width="5" style="166" customWidth="1"/>
    <col min="15043" max="15043" width="4.28515625" style="166" customWidth="1"/>
    <col min="15044" max="15044" width="5" style="166" customWidth="1"/>
    <col min="15045" max="15045" width="4.42578125" style="166" customWidth="1"/>
    <col min="15046" max="15047" width="5" style="166" customWidth="1"/>
    <col min="15048" max="15048" width="5.28515625" style="166" customWidth="1"/>
    <col min="15049" max="15049" width="4.85546875" style="166" customWidth="1"/>
    <col min="15050" max="15050" width="5" style="166" customWidth="1"/>
    <col min="15051" max="15051" width="5.28515625" style="166" customWidth="1"/>
    <col min="15052" max="15052" width="4.140625" style="166" customWidth="1"/>
    <col min="15053" max="15053" width="5" style="166" customWidth="1"/>
    <col min="15054" max="15055" width="5.42578125" style="166" customWidth="1"/>
    <col min="15056" max="15056" width="2.5703125" style="166" customWidth="1"/>
    <col min="15057" max="15057" width="1" style="166" customWidth="1"/>
    <col min="15058" max="15059" width="7.5703125" style="166" customWidth="1"/>
    <col min="15060" max="15060" width="1.85546875" style="166" customWidth="1"/>
    <col min="15061" max="15074" width="7.5703125" style="166" customWidth="1"/>
    <col min="15075" max="15289" width="9.140625" style="166"/>
    <col min="15290" max="15290" width="1" style="166" customWidth="1"/>
    <col min="15291" max="15291" width="2.5703125" style="166" customWidth="1"/>
    <col min="15292" max="15292" width="1" style="166" customWidth="1"/>
    <col min="15293" max="15293" width="20.42578125" style="166" customWidth="1"/>
    <col min="15294" max="15295" width="0.5703125" style="166" customWidth="1"/>
    <col min="15296" max="15296" width="5" style="166" customWidth="1"/>
    <col min="15297" max="15297" width="0.42578125" style="166" customWidth="1"/>
    <col min="15298" max="15298" width="5" style="166" customWidth="1"/>
    <col min="15299" max="15299" width="4.28515625" style="166" customWidth="1"/>
    <col min="15300" max="15300" width="5" style="166" customWidth="1"/>
    <col min="15301" max="15301" width="4.42578125" style="166" customWidth="1"/>
    <col min="15302" max="15303" width="5" style="166" customWidth="1"/>
    <col min="15304" max="15304" width="5.28515625" style="166" customWidth="1"/>
    <col min="15305" max="15305" width="4.85546875" style="166" customWidth="1"/>
    <col min="15306" max="15306" width="5" style="166" customWidth="1"/>
    <col min="15307" max="15307" width="5.28515625" style="166" customWidth="1"/>
    <col min="15308" max="15308" width="4.140625" style="166" customWidth="1"/>
    <col min="15309" max="15309" width="5" style="166" customWidth="1"/>
    <col min="15310" max="15311" width="5.42578125" style="166" customWidth="1"/>
    <col min="15312" max="15312" width="2.5703125" style="166" customWidth="1"/>
    <col min="15313" max="15313" width="1" style="166" customWidth="1"/>
    <col min="15314" max="15315" width="7.5703125" style="166" customWidth="1"/>
    <col min="15316" max="15316" width="1.85546875" style="166" customWidth="1"/>
    <col min="15317" max="15330" width="7.5703125" style="166" customWidth="1"/>
    <col min="15331" max="15545" width="9.140625" style="166"/>
    <col min="15546" max="15546" width="1" style="166" customWidth="1"/>
    <col min="15547" max="15547" width="2.5703125" style="166" customWidth="1"/>
    <col min="15548" max="15548" width="1" style="166" customWidth="1"/>
    <col min="15549" max="15549" width="20.42578125" style="166" customWidth="1"/>
    <col min="15550" max="15551" width="0.5703125" style="166" customWidth="1"/>
    <col min="15552" max="15552" width="5" style="166" customWidth="1"/>
    <col min="15553" max="15553" width="0.42578125" style="166" customWidth="1"/>
    <col min="15554" max="15554" width="5" style="166" customWidth="1"/>
    <col min="15555" max="15555" width="4.28515625" style="166" customWidth="1"/>
    <col min="15556" max="15556" width="5" style="166" customWidth="1"/>
    <col min="15557" max="15557" width="4.42578125" style="166" customWidth="1"/>
    <col min="15558" max="15559" width="5" style="166" customWidth="1"/>
    <col min="15560" max="15560" width="5.28515625" style="166" customWidth="1"/>
    <col min="15561" max="15561" width="4.85546875" style="166" customWidth="1"/>
    <col min="15562" max="15562" width="5" style="166" customWidth="1"/>
    <col min="15563" max="15563" width="5.28515625" style="166" customWidth="1"/>
    <col min="15564" max="15564" width="4.140625" style="166" customWidth="1"/>
    <col min="15565" max="15565" width="5" style="166" customWidth="1"/>
    <col min="15566" max="15567" width="5.42578125" style="166" customWidth="1"/>
    <col min="15568" max="15568" width="2.5703125" style="166" customWidth="1"/>
    <col min="15569" max="15569" width="1" style="166" customWidth="1"/>
    <col min="15570" max="15571" width="7.5703125" style="166" customWidth="1"/>
    <col min="15572" max="15572" width="1.85546875" style="166" customWidth="1"/>
    <col min="15573" max="15586" width="7.5703125" style="166" customWidth="1"/>
    <col min="15587" max="15801" width="9.140625" style="166"/>
    <col min="15802" max="15802" width="1" style="166" customWidth="1"/>
    <col min="15803" max="15803" width="2.5703125" style="166" customWidth="1"/>
    <col min="15804" max="15804" width="1" style="166" customWidth="1"/>
    <col min="15805" max="15805" width="20.42578125" style="166" customWidth="1"/>
    <col min="15806" max="15807" width="0.5703125" style="166" customWidth="1"/>
    <col min="15808" max="15808" width="5" style="166" customWidth="1"/>
    <col min="15809" max="15809" width="0.42578125" style="166" customWidth="1"/>
    <col min="15810" max="15810" width="5" style="166" customWidth="1"/>
    <col min="15811" max="15811" width="4.28515625" style="166" customWidth="1"/>
    <col min="15812" max="15812" width="5" style="166" customWidth="1"/>
    <col min="15813" max="15813" width="4.42578125" style="166" customWidth="1"/>
    <col min="15814" max="15815" width="5" style="166" customWidth="1"/>
    <col min="15816" max="15816" width="5.28515625" style="166" customWidth="1"/>
    <col min="15817" max="15817" width="4.85546875" style="166" customWidth="1"/>
    <col min="15818" max="15818" width="5" style="166" customWidth="1"/>
    <col min="15819" max="15819" width="5.28515625" style="166" customWidth="1"/>
    <col min="15820" max="15820" width="4.140625" style="166" customWidth="1"/>
    <col min="15821" max="15821" width="5" style="166" customWidth="1"/>
    <col min="15822" max="15823" width="5.42578125" style="166" customWidth="1"/>
    <col min="15824" max="15824" width="2.5703125" style="166" customWidth="1"/>
    <col min="15825" max="15825" width="1" style="166" customWidth="1"/>
    <col min="15826" max="15827" width="7.5703125" style="166" customWidth="1"/>
    <col min="15828" max="15828" width="1.85546875" style="166" customWidth="1"/>
    <col min="15829" max="15842" width="7.5703125" style="166" customWidth="1"/>
    <col min="15843" max="16057" width="9.140625" style="166"/>
    <col min="16058" max="16058" width="1" style="166" customWidth="1"/>
    <col min="16059" max="16059" width="2.5703125" style="166" customWidth="1"/>
    <col min="16060" max="16060" width="1" style="166" customWidth="1"/>
    <col min="16061" max="16061" width="20.42578125" style="166" customWidth="1"/>
    <col min="16062" max="16063" width="0.5703125" style="166" customWidth="1"/>
    <col min="16064" max="16064" width="5" style="166" customWidth="1"/>
    <col min="16065" max="16065" width="0.42578125" style="166" customWidth="1"/>
    <col min="16066" max="16066" width="5" style="166" customWidth="1"/>
    <col min="16067" max="16067" width="4.28515625" style="166" customWidth="1"/>
    <col min="16068" max="16068" width="5" style="166" customWidth="1"/>
    <col min="16069" max="16069" width="4.42578125" style="166" customWidth="1"/>
    <col min="16070" max="16071" width="5" style="166" customWidth="1"/>
    <col min="16072" max="16072" width="5.28515625" style="166" customWidth="1"/>
    <col min="16073" max="16073" width="4.85546875" style="166" customWidth="1"/>
    <col min="16074" max="16074" width="5" style="166" customWidth="1"/>
    <col min="16075" max="16075" width="5.28515625" style="166" customWidth="1"/>
    <col min="16076" max="16076" width="4.140625" style="166" customWidth="1"/>
    <col min="16077" max="16077" width="5" style="166" customWidth="1"/>
    <col min="16078" max="16079" width="5.42578125" style="166" customWidth="1"/>
    <col min="16080" max="16080" width="2.5703125" style="166" customWidth="1"/>
    <col min="16081" max="16081" width="1" style="166" customWidth="1"/>
    <col min="16082" max="16083" width="7.5703125" style="166" customWidth="1"/>
    <col min="16084" max="16084" width="1.85546875" style="166" customWidth="1"/>
    <col min="16085" max="16098" width="7.5703125" style="166" customWidth="1"/>
    <col min="16099" max="16384" width="9.140625" style="166"/>
  </cols>
  <sheetData>
    <row r="1" spans="1:16">
      <c r="A1" s="165"/>
      <c r="B1" s="1665" t="s">
        <v>456</v>
      </c>
      <c r="C1" s="1665"/>
      <c r="D1" s="1665"/>
      <c r="E1" s="519"/>
      <c r="F1" s="519"/>
      <c r="G1" s="519"/>
      <c r="H1" s="519"/>
      <c r="I1" s="519"/>
      <c r="J1" s="519"/>
      <c r="K1" s="519"/>
      <c r="L1" s="519"/>
      <c r="M1" s="519"/>
    </row>
    <row r="2" spans="1:16">
      <c r="A2" s="165"/>
      <c r="B2" s="1666"/>
      <c r="C2" s="1666"/>
      <c r="D2" s="1666"/>
      <c r="E2" s="1341"/>
      <c r="F2" s="1341"/>
      <c r="G2" s="1341"/>
      <c r="H2" s="1341"/>
      <c r="I2" s="1341"/>
      <c r="J2" s="1341"/>
      <c r="K2" s="1421"/>
      <c r="L2" s="1421"/>
      <c r="M2" s="520"/>
      <c r="N2" s="322"/>
      <c r="P2" s="322"/>
    </row>
    <row r="3" spans="1:16" ht="13.5" thickBot="1">
      <c r="A3" s="165"/>
      <c r="B3" s="460"/>
      <c r="C3" s="167"/>
      <c r="D3" s="167"/>
      <c r="E3" s="167"/>
      <c r="F3" s="167"/>
      <c r="G3" s="167"/>
      <c r="H3" s="167"/>
      <c r="I3" s="167"/>
      <c r="J3" s="167"/>
      <c r="K3" s="167"/>
      <c r="L3" s="1002" t="s">
        <v>73</v>
      </c>
      <c r="M3" s="521"/>
      <c r="N3" s="322"/>
      <c r="P3" s="322"/>
    </row>
    <row r="4" spans="1:16" s="171" customFormat="1" ht="13.5" thickBot="1">
      <c r="A4" s="169"/>
      <c r="B4" s="170"/>
      <c r="C4" s="1667" t="s">
        <v>549</v>
      </c>
      <c r="D4" s="1668"/>
      <c r="E4" s="1668"/>
      <c r="F4" s="1668"/>
      <c r="G4" s="1668"/>
      <c r="H4" s="1668"/>
      <c r="I4" s="1668"/>
      <c r="J4" s="1668"/>
      <c r="K4" s="1668"/>
      <c r="L4" s="1669"/>
      <c r="M4" s="521"/>
    </row>
    <row r="5" spans="1:16" ht="4.5" customHeight="1">
      <c r="A5" s="165"/>
      <c r="B5" s="167"/>
      <c r="C5" s="173"/>
      <c r="D5" s="173"/>
      <c r="E5" s="464"/>
      <c r="F5" s="464"/>
      <c r="G5" s="464"/>
      <c r="H5" s="464"/>
      <c r="I5" s="464"/>
      <c r="J5" s="464"/>
      <c r="K5" s="464"/>
      <c r="L5" s="464"/>
      <c r="M5" s="521"/>
    </row>
    <row r="6" spans="1:16">
      <c r="A6" s="165"/>
      <c r="B6" s="167"/>
      <c r="C6" s="1670">
        <v>2012</v>
      </c>
      <c r="D6" s="1671"/>
      <c r="E6" s="1674" t="s">
        <v>550</v>
      </c>
      <c r="F6" s="1674"/>
      <c r="G6" s="1674"/>
      <c r="H6" s="1674"/>
      <c r="I6" s="1734" t="s">
        <v>551</v>
      </c>
      <c r="J6" s="1674"/>
      <c r="K6" s="1674"/>
      <c r="L6" s="1674"/>
      <c r="M6" s="521"/>
    </row>
    <row r="7" spans="1:16" ht="18" customHeight="1">
      <c r="A7" s="165"/>
      <c r="B7" s="167"/>
      <c r="C7" s="1672"/>
      <c r="D7" s="1673"/>
      <c r="E7" s="1422" t="s">
        <v>550</v>
      </c>
      <c r="F7" s="1422" t="s">
        <v>552</v>
      </c>
      <c r="G7" s="1422" t="s">
        <v>553</v>
      </c>
      <c r="H7" s="1422" t="s">
        <v>554</v>
      </c>
      <c r="I7" s="1735" t="s">
        <v>550</v>
      </c>
      <c r="J7" s="1422" t="s">
        <v>552</v>
      </c>
      <c r="K7" s="1422" t="s">
        <v>553</v>
      </c>
      <c r="L7" s="1422" t="s">
        <v>554</v>
      </c>
      <c r="M7" s="521"/>
    </row>
    <row r="8" spans="1:16" s="1427" customFormat="1">
      <c r="A8" s="1423"/>
      <c r="B8" s="1424"/>
      <c r="C8" s="1676" t="s">
        <v>68</v>
      </c>
      <c r="D8" s="1676"/>
      <c r="E8" s="1425">
        <v>193611.000000011</v>
      </c>
      <c r="F8" s="1425">
        <v>186615.22003539948</v>
      </c>
      <c r="G8" s="1425">
        <v>6743.0294700565209</v>
      </c>
      <c r="H8" s="1425">
        <v>252.75049455389248</v>
      </c>
      <c r="I8" s="1425">
        <v>175</v>
      </c>
      <c r="J8" s="1425">
        <v>162</v>
      </c>
      <c r="K8" s="1425">
        <v>13</v>
      </c>
      <c r="L8" s="1425">
        <v>0</v>
      </c>
      <c r="M8" s="1426"/>
      <c r="O8" s="1749"/>
      <c r="P8" s="1749"/>
    </row>
    <row r="9" spans="1:16" s="1429" customFormat="1" ht="11.25" customHeight="1">
      <c r="A9" s="1428"/>
      <c r="B9" s="195"/>
      <c r="C9" s="1677" t="s">
        <v>555</v>
      </c>
      <c r="D9" s="1677" t="s">
        <v>555</v>
      </c>
      <c r="E9" s="1425">
        <v>5838.9948127436573</v>
      </c>
      <c r="F9" s="1425">
        <v>5484.9218645278333</v>
      </c>
      <c r="G9" s="1425">
        <v>333.53294687047793</v>
      </c>
      <c r="H9" s="1425">
        <v>20.540001345348664</v>
      </c>
      <c r="I9" s="1425">
        <v>27</v>
      </c>
      <c r="J9" s="1425">
        <v>25</v>
      </c>
      <c r="K9" s="1425">
        <v>2</v>
      </c>
      <c r="L9" s="1425">
        <v>0</v>
      </c>
      <c r="M9" s="521"/>
    </row>
    <row r="10" spans="1:16" ht="11.25" customHeight="1">
      <c r="A10" s="165"/>
      <c r="B10" s="167"/>
      <c r="C10" s="1677" t="s">
        <v>382</v>
      </c>
      <c r="D10" s="1677" t="s">
        <v>382</v>
      </c>
      <c r="E10" s="1425">
        <v>1244.6211829976337</v>
      </c>
      <c r="F10" s="1425">
        <v>1221.5806746056849</v>
      </c>
      <c r="G10" s="1425">
        <v>17.768548932489058</v>
      </c>
      <c r="H10" s="1425">
        <v>5.2719594594594597</v>
      </c>
      <c r="I10" s="1425">
        <v>4</v>
      </c>
      <c r="J10" s="1425">
        <v>4</v>
      </c>
      <c r="K10" s="1425">
        <v>0</v>
      </c>
      <c r="L10" s="1425">
        <v>0</v>
      </c>
      <c r="M10" s="521"/>
    </row>
    <row r="11" spans="1:16" ht="11.25" customHeight="1">
      <c r="A11" s="165"/>
      <c r="B11" s="167"/>
      <c r="C11" s="1677" t="s">
        <v>383</v>
      </c>
      <c r="D11" s="1677" t="s">
        <v>383</v>
      </c>
      <c r="E11" s="1425">
        <v>51929.737719280143</v>
      </c>
      <c r="F11" s="1425">
        <v>50581.41776883015</v>
      </c>
      <c r="G11" s="1425">
        <v>1309.7997224590422</v>
      </c>
      <c r="H11" s="1425">
        <v>38.520227990728834</v>
      </c>
      <c r="I11" s="1425">
        <v>33</v>
      </c>
      <c r="J11" s="1425">
        <v>33</v>
      </c>
      <c r="K11" s="1425">
        <v>0</v>
      </c>
      <c r="L11" s="1425">
        <v>0</v>
      </c>
      <c r="M11" s="1108"/>
    </row>
    <row r="12" spans="1:16" s="193" customFormat="1" ht="12" customHeight="1">
      <c r="A12" s="191"/>
      <c r="B12" s="192"/>
      <c r="C12" s="1430"/>
      <c r="D12" s="1431" t="s">
        <v>509</v>
      </c>
      <c r="E12" s="1163">
        <v>6511.978611269974</v>
      </c>
      <c r="F12" s="1163">
        <v>6236.0211972549059</v>
      </c>
      <c r="G12" s="1163">
        <v>271.89392195157916</v>
      </c>
      <c r="H12" s="1163">
        <v>4.0634920634920633</v>
      </c>
      <c r="I12" s="1163">
        <v>4</v>
      </c>
      <c r="J12" s="1163">
        <v>4</v>
      </c>
      <c r="K12" s="1163">
        <v>0</v>
      </c>
      <c r="L12" s="1163">
        <v>0</v>
      </c>
      <c r="M12" s="1108"/>
    </row>
    <row r="13" spans="1:16" s="193" customFormat="1" ht="12" customHeight="1">
      <c r="A13" s="191"/>
      <c r="B13" s="192"/>
      <c r="C13" s="1430"/>
      <c r="D13" s="1431" t="s">
        <v>510</v>
      </c>
      <c r="E13" s="1163">
        <v>956.79326850691575</v>
      </c>
      <c r="F13" s="1163">
        <v>923.07920728343981</v>
      </c>
      <c r="G13" s="1163">
        <v>33.714061223475902</v>
      </c>
      <c r="H13" s="1163">
        <v>0</v>
      </c>
      <c r="I13" s="1163">
        <v>0</v>
      </c>
      <c r="J13" s="1163">
        <v>0</v>
      </c>
      <c r="K13" s="1163">
        <v>0</v>
      </c>
      <c r="L13" s="1163">
        <v>0</v>
      </c>
      <c r="M13" s="1108"/>
    </row>
    <row r="14" spans="1:16" s="193" customFormat="1" ht="12" customHeight="1">
      <c r="A14" s="191"/>
      <c r="B14" s="192"/>
      <c r="C14" s="1430"/>
      <c r="D14" s="1431" t="s">
        <v>511</v>
      </c>
      <c r="E14" s="1163">
        <v>45.696421894367255</v>
      </c>
      <c r="F14" s="1163">
        <v>44.696421894367255</v>
      </c>
      <c r="G14" s="1163">
        <v>1</v>
      </c>
      <c r="H14" s="1163">
        <v>0</v>
      </c>
      <c r="I14" s="1163">
        <v>0</v>
      </c>
      <c r="J14" s="1163">
        <v>0</v>
      </c>
      <c r="K14" s="1163">
        <v>0</v>
      </c>
      <c r="L14" s="1163">
        <v>0</v>
      </c>
      <c r="M14" s="1108"/>
    </row>
    <row r="15" spans="1:16" s="193" customFormat="1" ht="12" customHeight="1">
      <c r="A15" s="191"/>
      <c r="B15" s="192"/>
      <c r="C15" s="1430"/>
      <c r="D15" s="1431" t="s">
        <v>512</v>
      </c>
      <c r="E15" s="1163">
        <v>2649.5199063674127</v>
      </c>
      <c r="F15" s="1163">
        <v>2631.813904417404</v>
      </c>
      <c r="G15" s="1163">
        <v>17.706001950009068</v>
      </c>
      <c r="H15" s="1163">
        <v>0</v>
      </c>
      <c r="I15" s="1163">
        <v>2</v>
      </c>
      <c r="J15" s="1163">
        <v>2</v>
      </c>
      <c r="K15" s="1163">
        <v>0</v>
      </c>
      <c r="L15" s="1163">
        <v>0</v>
      </c>
      <c r="M15" s="1108"/>
    </row>
    <row r="16" spans="1:16" s="193" customFormat="1" ht="12" customHeight="1">
      <c r="A16" s="191"/>
      <c r="B16" s="192"/>
      <c r="C16" s="1430"/>
      <c r="D16" s="1431" t="s">
        <v>513</v>
      </c>
      <c r="E16" s="1163">
        <v>1867.3979362086322</v>
      </c>
      <c r="F16" s="1163">
        <v>1860.3875195419657</v>
      </c>
      <c r="G16" s="1163">
        <v>7.010416666666667</v>
      </c>
      <c r="H16" s="1163">
        <v>0</v>
      </c>
      <c r="I16" s="1163">
        <v>1</v>
      </c>
      <c r="J16" s="1163">
        <v>1</v>
      </c>
      <c r="K16" s="1163">
        <v>0</v>
      </c>
      <c r="L16" s="1163">
        <v>0</v>
      </c>
      <c r="M16" s="1108"/>
    </row>
    <row r="17" spans="1:13" s="193" customFormat="1" ht="12" customHeight="1">
      <c r="A17" s="191"/>
      <c r="B17" s="192"/>
      <c r="C17" s="1430"/>
      <c r="D17" s="1431" t="s">
        <v>556</v>
      </c>
      <c r="E17" s="1163">
        <v>1966.4688776260266</v>
      </c>
      <c r="F17" s="1163">
        <v>1949.8658213004703</v>
      </c>
      <c r="G17" s="1163">
        <v>16.603056325556324</v>
      </c>
      <c r="H17" s="1163">
        <v>0</v>
      </c>
      <c r="I17" s="1163">
        <v>0</v>
      </c>
      <c r="J17" s="1163">
        <v>0</v>
      </c>
      <c r="K17" s="1163">
        <v>0</v>
      </c>
      <c r="L17" s="1163">
        <v>0</v>
      </c>
      <c r="M17" s="1108"/>
    </row>
    <row r="18" spans="1:13" s="193" customFormat="1" ht="12" customHeight="1">
      <c r="A18" s="191"/>
      <c r="B18" s="192"/>
      <c r="C18" s="1430"/>
      <c r="D18" s="1431" t="s">
        <v>557</v>
      </c>
      <c r="E18" s="1163">
        <v>3403.3804424732439</v>
      </c>
      <c r="F18" s="1163">
        <v>3320.4409512691427</v>
      </c>
      <c r="G18" s="1163">
        <v>78.228600114990499</v>
      </c>
      <c r="H18" s="1163">
        <v>4.7108910891089106</v>
      </c>
      <c r="I18" s="1163">
        <v>3</v>
      </c>
      <c r="J18" s="1163">
        <v>3</v>
      </c>
      <c r="K18" s="1163">
        <v>0</v>
      </c>
      <c r="L18" s="1163">
        <v>0</v>
      </c>
      <c r="M18" s="1108"/>
    </row>
    <row r="19" spans="1:13" s="193" customFormat="1" ht="12" customHeight="1">
      <c r="A19" s="191"/>
      <c r="B19" s="192"/>
      <c r="C19" s="1430"/>
      <c r="D19" s="1431" t="s">
        <v>558</v>
      </c>
      <c r="E19" s="1163">
        <v>816.18941242797189</v>
      </c>
      <c r="F19" s="1163">
        <v>803.81419281679564</v>
      </c>
      <c r="G19" s="1163">
        <v>12.37521961117633</v>
      </c>
      <c r="H19" s="1163">
        <v>0</v>
      </c>
      <c r="I19" s="1163">
        <v>1</v>
      </c>
      <c r="J19" s="1163">
        <v>1</v>
      </c>
      <c r="K19" s="1163">
        <v>0</v>
      </c>
      <c r="L19" s="1163">
        <v>0</v>
      </c>
      <c r="M19" s="1108"/>
    </row>
    <row r="20" spans="1:13" s="193" customFormat="1" ht="12" customHeight="1">
      <c r="A20" s="191"/>
      <c r="B20" s="192"/>
      <c r="C20" s="1430"/>
      <c r="D20" s="1431" t="s">
        <v>559</v>
      </c>
      <c r="E20" s="1163">
        <v>624.169185642711</v>
      </c>
      <c r="F20" s="1163">
        <v>607.60285353088102</v>
      </c>
      <c r="G20" s="1163">
        <v>16.566332111830153</v>
      </c>
      <c r="H20" s="1163">
        <v>0</v>
      </c>
      <c r="I20" s="1163">
        <v>0</v>
      </c>
      <c r="J20" s="1163">
        <v>0</v>
      </c>
      <c r="K20" s="1163">
        <v>0</v>
      </c>
      <c r="L20" s="1163">
        <v>0</v>
      </c>
      <c r="M20" s="1108"/>
    </row>
    <row r="21" spans="1:13" s="193" customFormat="1" ht="12" customHeight="1">
      <c r="A21" s="191"/>
      <c r="B21" s="192"/>
      <c r="C21" s="1430"/>
      <c r="D21" s="1431" t="s">
        <v>560</v>
      </c>
      <c r="E21" s="1163">
        <v>8.1582394339479478</v>
      </c>
      <c r="F21" s="1163">
        <v>8.1582394339479478</v>
      </c>
      <c r="G21" s="1163">
        <v>0</v>
      </c>
      <c r="H21" s="1163">
        <v>0</v>
      </c>
      <c r="I21" s="1163">
        <v>0</v>
      </c>
      <c r="J21" s="1163">
        <v>0</v>
      </c>
      <c r="K21" s="1163">
        <v>0</v>
      </c>
      <c r="L21" s="1163">
        <v>0</v>
      </c>
      <c r="M21" s="1108"/>
    </row>
    <row r="22" spans="1:13" s="193" customFormat="1" ht="12" customHeight="1">
      <c r="A22" s="191"/>
      <c r="B22" s="192"/>
      <c r="C22" s="1430"/>
      <c r="D22" s="1431" t="s">
        <v>561</v>
      </c>
      <c r="E22" s="1163">
        <v>587.0336213762032</v>
      </c>
      <c r="F22" s="1163">
        <v>578.9520717422015</v>
      </c>
      <c r="G22" s="1163">
        <v>8.0815496340016786</v>
      </c>
      <c r="H22" s="1163">
        <v>0</v>
      </c>
      <c r="I22" s="1163">
        <v>2</v>
      </c>
      <c r="J22" s="1163">
        <v>2</v>
      </c>
      <c r="K22" s="1163">
        <v>0</v>
      </c>
      <c r="L22" s="1163">
        <v>0</v>
      </c>
      <c r="M22" s="1108"/>
    </row>
    <row r="23" spans="1:13" s="193" customFormat="1" ht="12" customHeight="1">
      <c r="A23" s="191"/>
      <c r="B23" s="192"/>
      <c r="C23" s="1430"/>
      <c r="D23" s="1431" t="s">
        <v>562</v>
      </c>
      <c r="E23" s="1163">
        <v>214.76438085248174</v>
      </c>
      <c r="F23" s="1163">
        <v>214.76438085248174</v>
      </c>
      <c r="G23" s="1163">
        <v>0</v>
      </c>
      <c r="H23" s="1163">
        <v>0</v>
      </c>
      <c r="I23" s="1163">
        <v>0</v>
      </c>
      <c r="J23" s="1163">
        <v>0</v>
      </c>
      <c r="K23" s="1163">
        <v>0</v>
      </c>
      <c r="L23" s="1163">
        <v>0</v>
      </c>
      <c r="M23" s="1108"/>
    </row>
    <row r="24" spans="1:13" s="193" customFormat="1" ht="12" customHeight="1">
      <c r="A24" s="191"/>
      <c r="B24" s="192"/>
      <c r="C24" s="1430"/>
      <c r="D24" s="1431" t="s">
        <v>563</v>
      </c>
      <c r="E24" s="1163">
        <v>2272.0719889355701</v>
      </c>
      <c r="F24" s="1163">
        <v>2224.0148714687789</v>
      </c>
      <c r="G24" s="1163">
        <v>48.057117466790004</v>
      </c>
      <c r="H24" s="1163">
        <v>0</v>
      </c>
      <c r="I24" s="1163">
        <v>2</v>
      </c>
      <c r="J24" s="1163">
        <v>2</v>
      </c>
      <c r="K24" s="1163">
        <v>0</v>
      </c>
      <c r="L24" s="1163">
        <v>0</v>
      </c>
      <c r="M24" s="1108"/>
    </row>
    <row r="25" spans="1:13" s="193" customFormat="1" ht="12" customHeight="1">
      <c r="A25" s="191"/>
      <c r="B25" s="192"/>
      <c r="C25" s="1430"/>
      <c r="D25" s="1431" t="s">
        <v>564</v>
      </c>
      <c r="E25" s="1163">
        <v>4245.0044849500027</v>
      </c>
      <c r="F25" s="1163">
        <v>4142.6027072113211</v>
      </c>
      <c r="G25" s="1163">
        <v>102.40177773868024</v>
      </c>
      <c r="H25" s="1163">
        <v>0</v>
      </c>
      <c r="I25" s="1163">
        <v>4</v>
      </c>
      <c r="J25" s="1163">
        <v>4</v>
      </c>
      <c r="K25" s="1163">
        <v>0</v>
      </c>
      <c r="L25" s="1163">
        <v>0</v>
      </c>
      <c r="M25" s="1108"/>
    </row>
    <row r="26" spans="1:13" ht="12" customHeight="1">
      <c r="A26" s="165"/>
      <c r="B26" s="192"/>
      <c r="C26" s="1430"/>
      <c r="D26" s="1431" t="s">
        <v>520</v>
      </c>
      <c r="E26" s="1163">
        <v>1329.0156224711427</v>
      </c>
      <c r="F26" s="1163">
        <v>1295.0781915185169</v>
      </c>
      <c r="G26" s="1163">
        <v>33.93743095262618</v>
      </c>
      <c r="H26" s="1163">
        <v>0</v>
      </c>
      <c r="I26" s="1163">
        <v>0</v>
      </c>
      <c r="J26" s="1163">
        <v>0</v>
      </c>
      <c r="K26" s="1163">
        <v>0</v>
      </c>
      <c r="L26" s="1163">
        <v>0</v>
      </c>
      <c r="M26" s="1108"/>
    </row>
    <row r="27" spans="1:13" ht="12" customHeight="1">
      <c r="A27" s="165"/>
      <c r="B27" s="167"/>
      <c r="C27" s="1430"/>
      <c r="D27" s="1431" t="s">
        <v>565</v>
      </c>
      <c r="E27" s="1163">
        <v>11756.258308115022</v>
      </c>
      <c r="F27" s="1163">
        <v>11352.335379867432</v>
      </c>
      <c r="G27" s="1163">
        <v>382.51669365798097</v>
      </c>
      <c r="H27" s="1163">
        <v>21.406234589619306</v>
      </c>
      <c r="I27" s="1163">
        <v>8</v>
      </c>
      <c r="J27" s="1163">
        <v>8</v>
      </c>
      <c r="K27" s="1163">
        <v>0</v>
      </c>
      <c r="L27" s="1163">
        <v>0</v>
      </c>
      <c r="M27" s="1108"/>
    </row>
    <row r="28" spans="1:13" ht="12" customHeight="1">
      <c r="A28" s="165"/>
      <c r="B28" s="167"/>
      <c r="C28" s="1430"/>
      <c r="D28" s="1431" t="s">
        <v>566</v>
      </c>
      <c r="E28" s="1163">
        <v>268.04317752936203</v>
      </c>
      <c r="F28" s="1163">
        <v>260.08781843392455</v>
      </c>
      <c r="G28" s="1163">
        <v>7.9553590954374993</v>
      </c>
      <c r="H28" s="1163">
        <v>0</v>
      </c>
      <c r="I28" s="1163">
        <v>1</v>
      </c>
      <c r="J28" s="1163">
        <v>1</v>
      </c>
      <c r="K28" s="1163">
        <v>0</v>
      </c>
      <c r="L28" s="1163">
        <v>0</v>
      </c>
      <c r="M28" s="1108"/>
    </row>
    <row r="29" spans="1:13" ht="12" customHeight="1">
      <c r="A29" s="165"/>
      <c r="B29" s="167"/>
      <c r="C29" s="1430"/>
      <c r="D29" s="1431" t="s">
        <v>567</v>
      </c>
      <c r="E29" s="1163">
        <v>1293.8397551510807</v>
      </c>
      <c r="F29" s="1163">
        <v>1262.4102164861899</v>
      </c>
      <c r="G29" s="1163">
        <v>31.429538664890508</v>
      </c>
      <c r="H29" s="1163">
        <v>0</v>
      </c>
      <c r="I29" s="1163">
        <v>0</v>
      </c>
      <c r="J29" s="1163">
        <v>0</v>
      </c>
      <c r="K29" s="1163">
        <v>0</v>
      </c>
      <c r="L29" s="1163">
        <v>0</v>
      </c>
      <c r="M29" s="1108"/>
    </row>
    <row r="30" spans="1:13" s="193" customFormat="1" ht="12" customHeight="1">
      <c r="A30" s="191"/>
      <c r="B30" s="167"/>
      <c r="C30" s="1430"/>
      <c r="D30" s="1431" t="s">
        <v>568</v>
      </c>
      <c r="E30" s="1163">
        <v>3139.3635695206899</v>
      </c>
      <c r="F30" s="1163">
        <v>3051.9343311749562</v>
      </c>
      <c r="G30" s="1163">
        <v>79.089628097223653</v>
      </c>
      <c r="H30" s="1163">
        <v>8.3396102485085528</v>
      </c>
      <c r="I30" s="1163">
        <v>1</v>
      </c>
      <c r="J30" s="1163">
        <v>1</v>
      </c>
      <c r="K30" s="1163">
        <v>0</v>
      </c>
      <c r="L30" s="1163">
        <v>0</v>
      </c>
      <c r="M30" s="521"/>
    </row>
    <row r="31" spans="1:13" ht="12" customHeight="1">
      <c r="A31" s="165"/>
      <c r="B31" s="192"/>
      <c r="C31" s="1430"/>
      <c r="D31" s="1431" t="s">
        <v>569</v>
      </c>
      <c r="E31" s="1163">
        <v>2292.0796911795933</v>
      </c>
      <c r="F31" s="1163">
        <v>2239.4617180389687</v>
      </c>
      <c r="G31" s="1163">
        <v>52.617973140623477</v>
      </c>
      <c r="H31" s="1163">
        <v>0</v>
      </c>
      <c r="I31" s="1163">
        <v>1</v>
      </c>
      <c r="J31" s="1163">
        <v>1</v>
      </c>
      <c r="K31" s="1163">
        <v>0</v>
      </c>
      <c r="L31" s="1163">
        <v>0</v>
      </c>
      <c r="M31" s="521"/>
    </row>
    <row r="32" spans="1:13" ht="12" customHeight="1">
      <c r="A32" s="165"/>
      <c r="B32" s="167"/>
      <c r="C32" s="1430"/>
      <c r="D32" s="1431" t="s">
        <v>570</v>
      </c>
      <c r="E32" s="1163">
        <v>463.97994435101856</v>
      </c>
      <c r="F32" s="1163">
        <v>454.72391421146716</v>
      </c>
      <c r="G32" s="1163">
        <v>9.2560301395514735</v>
      </c>
      <c r="H32" s="1163">
        <v>0</v>
      </c>
      <c r="I32" s="1163">
        <v>1</v>
      </c>
      <c r="J32" s="1163">
        <v>1</v>
      </c>
      <c r="K32" s="1163">
        <v>0</v>
      </c>
      <c r="L32" s="1163">
        <v>0</v>
      </c>
      <c r="M32" s="521"/>
    </row>
    <row r="33" spans="1:13" ht="12" customHeight="1">
      <c r="A33" s="165"/>
      <c r="B33" s="167"/>
      <c r="C33" s="1430"/>
      <c r="D33" s="1431" t="s">
        <v>527</v>
      </c>
      <c r="E33" s="1163">
        <v>3309.7420588766986</v>
      </c>
      <c r="F33" s="1163">
        <v>3262.7245206190405</v>
      </c>
      <c r="G33" s="1163">
        <v>47.017538257657385</v>
      </c>
      <c r="H33" s="1163">
        <v>0</v>
      </c>
      <c r="I33" s="1163">
        <v>1</v>
      </c>
      <c r="J33" s="1163">
        <v>1</v>
      </c>
      <c r="K33" s="1163">
        <v>0</v>
      </c>
      <c r="L33" s="1163">
        <v>0</v>
      </c>
      <c r="M33" s="521"/>
    </row>
    <row r="34" spans="1:13" ht="12" customHeight="1">
      <c r="A34" s="165"/>
      <c r="B34" s="167"/>
      <c r="C34" s="1430"/>
      <c r="D34" s="1431" t="s">
        <v>528</v>
      </c>
      <c r="E34" s="1163">
        <v>660.98041467922064</v>
      </c>
      <c r="F34" s="1163">
        <v>647.01886363210019</v>
      </c>
      <c r="G34" s="1163">
        <v>13.96155104712042</v>
      </c>
      <c r="H34" s="1163">
        <v>0</v>
      </c>
      <c r="I34" s="1163">
        <v>1</v>
      </c>
      <c r="J34" s="1163">
        <v>1</v>
      </c>
      <c r="K34" s="1163">
        <v>0</v>
      </c>
      <c r="L34" s="1163">
        <v>0</v>
      </c>
      <c r="M34" s="521"/>
    </row>
    <row r="35" spans="1:13" ht="12" customHeight="1">
      <c r="A35" s="165"/>
      <c r="B35" s="167"/>
      <c r="C35" s="1430"/>
      <c r="D35" s="1431" t="s">
        <v>571</v>
      </c>
      <c r="E35" s="1163">
        <v>1247.8083994384272</v>
      </c>
      <c r="F35" s="1163">
        <v>1209.4284748272528</v>
      </c>
      <c r="G35" s="1163">
        <v>38.379924611174609</v>
      </c>
      <c r="H35" s="1163">
        <v>0</v>
      </c>
      <c r="I35" s="1163">
        <v>0</v>
      </c>
      <c r="J35" s="1163">
        <v>0</v>
      </c>
      <c r="K35" s="1163">
        <v>0</v>
      </c>
      <c r="L35" s="1163">
        <v>0</v>
      </c>
      <c r="M35" s="1108"/>
    </row>
    <row r="36" spans="1:13" s="193" customFormat="1" ht="11.25" customHeight="1">
      <c r="A36" s="191"/>
      <c r="B36" s="167"/>
      <c r="C36" s="1675" t="s">
        <v>572</v>
      </c>
      <c r="D36" s="1675"/>
      <c r="E36" s="1425">
        <v>191.83050052473089</v>
      </c>
      <c r="F36" s="1425">
        <v>191.83050052473089</v>
      </c>
      <c r="G36" s="1425">
        <v>0</v>
      </c>
      <c r="H36" s="1425">
        <v>0</v>
      </c>
      <c r="I36" s="1425">
        <v>1</v>
      </c>
      <c r="J36" s="1425">
        <v>1</v>
      </c>
      <c r="K36" s="1425">
        <v>0</v>
      </c>
      <c r="L36" s="1425">
        <v>0</v>
      </c>
      <c r="M36" s="1108"/>
    </row>
    <row r="37" spans="1:13" s="193" customFormat="1" ht="11.25" customHeight="1">
      <c r="A37" s="191"/>
      <c r="B37" s="192"/>
      <c r="C37" s="1675" t="s">
        <v>573</v>
      </c>
      <c r="D37" s="1675" t="s">
        <v>574</v>
      </c>
      <c r="E37" s="1425">
        <v>2464.5087119157934</v>
      </c>
      <c r="F37" s="1425">
        <v>2371.074458586555</v>
      </c>
      <c r="G37" s="1425">
        <v>88.844163239149097</v>
      </c>
      <c r="H37" s="1425">
        <v>4.5900900900900901</v>
      </c>
      <c r="I37" s="1425">
        <v>2</v>
      </c>
      <c r="J37" s="1425">
        <v>2</v>
      </c>
      <c r="K37" s="1425">
        <v>0</v>
      </c>
      <c r="L37" s="1425">
        <v>0</v>
      </c>
      <c r="M37" s="1108"/>
    </row>
    <row r="38" spans="1:13" s="193" customFormat="1" ht="11.25" customHeight="1">
      <c r="A38" s="191"/>
      <c r="B38" s="192"/>
      <c r="C38" s="1675" t="s">
        <v>385</v>
      </c>
      <c r="D38" s="1675" t="s">
        <v>385</v>
      </c>
      <c r="E38" s="1425">
        <v>28092.970488932493</v>
      </c>
      <c r="F38" s="1425">
        <v>26986.799866108831</v>
      </c>
      <c r="G38" s="1425">
        <v>1060.3759232587188</v>
      </c>
      <c r="H38" s="1425">
        <v>45.794699564923775</v>
      </c>
      <c r="I38" s="1425">
        <v>55</v>
      </c>
      <c r="J38" s="1425">
        <v>50</v>
      </c>
      <c r="K38" s="1425">
        <v>5</v>
      </c>
      <c r="L38" s="1425">
        <v>0</v>
      </c>
      <c r="M38" s="1108"/>
    </row>
    <row r="39" spans="1:13" s="193" customFormat="1" ht="11.25" customHeight="1">
      <c r="A39" s="191"/>
      <c r="B39" s="192"/>
      <c r="C39" s="1675" t="s">
        <v>607</v>
      </c>
      <c r="D39" s="1675" t="s">
        <v>575</v>
      </c>
      <c r="E39" s="1425">
        <v>34107.629250934078</v>
      </c>
      <c r="F39" s="1425">
        <v>33242.611894491711</v>
      </c>
      <c r="G39" s="1425">
        <v>833.33009328538083</v>
      </c>
      <c r="H39" s="1425">
        <v>31.687263156946692</v>
      </c>
      <c r="I39" s="1425">
        <v>14</v>
      </c>
      <c r="J39" s="1425">
        <v>13</v>
      </c>
      <c r="K39" s="1425">
        <v>1</v>
      </c>
      <c r="L39" s="1425">
        <v>0</v>
      </c>
      <c r="M39" s="1108"/>
    </row>
    <row r="40" spans="1:13" ht="11.25" customHeight="1">
      <c r="A40" s="165"/>
      <c r="B40" s="167"/>
      <c r="C40" s="1675" t="s">
        <v>387</v>
      </c>
      <c r="D40" s="1675" t="s">
        <v>387</v>
      </c>
      <c r="E40" s="1425">
        <v>13290.669433723187</v>
      </c>
      <c r="F40" s="1425">
        <v>12901.11821882635</v>
      </c>
      <c r="G40" s="1425">
        <v>374.34347979299491</v>
      </c>
      <c r="H40" s="1425">
        <v>15.207735103847462</v>
      </c>
      <c r="I40" s="1425">
        <v>17</v>
      </c>
      <c r="J40" s="1425">
        <v>16</v>
      </c>
      <c r="K40" s="1425">
        <v>1</v>
      </c>
      <c r="L40" s="1425">
        <v>0</v>
      </c>
      <c r="M40" s="1108"/>
    </row>
    <row r="41" spans="1:13" ht="11.25" customHeight="1">
      <c r="A41" s="165"/>
      <c r="B41" s="167"/>
      <c r="C41" s="1675" t="s">
        <v>388</v>
      </c>
      <c r="D41" s="1675" t="s">
        <v>576</v>
      </c>
      <c r="E41" s="1425">
        <v>11481.052734085624</v>
      </c>
      <c r="F41" s="1425">
        <v>10599.145559069635</v>
      </c>
      <c r="G41" s="1425">
        <v>868.87129972161983</v>
      </c>
      <c r="H41" s="1425">
        <v>13.035875294396629</v>
      </c>
      <c r="I41" s="1425">
        <v>1</v>
      </c>
      <c r="J41" s="1425">
        <v>1</v>
      </c>
      <c r="K41" s="1425">
        <v>0</v>
      </c>
      <c r="L41" s="1425">
        <v>0</v>
      </c>
      <c r="M41" s="1108"/>
    </row>
    <row r="42" spans="1:13" ht="11.25" customHeight="1">
      <c r="A42" s="165"/>
      <c r="B42" s="167"/>
      <c r="C42" s="1675" t="s">
        <v>577</v>
      </c>
      <c r="D42" s="1675" t="s">
        <v>578</v>
      </c>
      <c r="E42" s="1425">
        <v>721.63464531030183</v>
      </c>
      <c r="F42" s="1425">
        <v>702.60638521814815</v>
      </c>
      <c r="G42" s="1425">
        <v>19.028260092153815</v>
      </c>
      <c r="H42" s="1425">
        <v>0</v>
      </c>
      <c r="I42" s="1425">
        <v>0</v>
      </c>
      <c r="J42" s="1425">
        <v>0</v>
      </c>
      <c r="K42" s="1425">
        <v>0</v>
      </c>
      <c r="L42" s="1425">
        <v>0</v>
      </c>
      <c r="M42" s="1108"/>
    </row>
    <row r="43" spans="1:13" ht="11.25" customHeight="1">
      <c r="A43" s="165"/>
      <c r="B43" s="167"/>
      <c r="C43" s="1675" t="s">
        <v>389</v>
      </c>
      <c r="D43" s="1675" t="s">
        <v>579</v>
      </c>
      <c r="E43" s="1425">
        <v>669.31178943398879</v>
      </c>
      <c r="F43" s="1425">
        <v>659.4759945621937</v>
      </c>
      <c r="G43" s="1425">
        <v>9.8357948717948709</v>
      </c>
      <c r="H43" s="1425">
        <v>0</v>
      </c>
      <c r="I43" s="1425">
        <v>0</v>
      </c>
      <c r="J43" s="1425">
        <v>0</v>
      </c>
      <c r="K43" s="1425">
        <v>0</v>
      </c>
      <c r="L43" s="1425">
        <v>0</v>
      </c>
      <c r="M43" s="1108"/>
    </row>
    <row r="44" spans="1:13" ht="11.25" customHeight="1">
      <c r="A44" s="165"/>
      <c r="B44" s="167"/>
      <c r="C44" s="1675" t="s">
        <v>390</v>
      </c>
      <c r="D44" s="1675" t="s">
        <v>390</v>
      </c>
      <c r="E44" s="1425">
        <v>583.21500569048101</v>
      </c>
      <c r="F44" s="1425">
        <v>549.87704225787843</v>
      </c>
      <c r="G44" s="1425">
        <v>33.337963432602699</v>
      </c>
      <c r="H44" s="1425">
        <v>0</v>
      </c>
      <c r="I44" s="1425">
        <v>0</v>
      </c>
      <c r="J44" s="1425">
        <v>0</v>
      </c>
      <c r="K44" s="1425">
        <v>0</v>
      </c>
      <c r="L44" s="1425">
        <v>0</v>
      </c>
      <c r="M44" s="1108"/>
    </row>
    <row r="45" spans="1:13" ht="11.25" customHeight="1">
      <c r="A45" s="165"/>
      <c r="B45" s="167"/>
      <c r="C45" s="1675" t="s">
        <v>580</v>
      </c>
      <c r="D45" s="1675" t="s">
        <v>581</v>
      </c>
      <c r="E45" s="1425">
        <v>2331.9917056215318</v>
      </c>
      <c r="F45" s="1425">
        <v>2249.6568651364428</v>
      </c>
      <c r="G45" s="1425">
        <v>78.133529623665098</v>
      </c>
      <c r="H45" s="1425">
        <v>4.2013108614232211</v>
      </c>
      <c r="I45" s="1425">
        <v>5</v>
      </c>
      <c r="J45" s="1425">
        <v>5</v>
      </c>
      <c r="K45" s="1425">
        <v>0</v>
      </c>
      <c r="L45" s="1425">
        <v>0</v>
      </c>
      <c r="M45" s="1108"/>
    </row>
    <row r="46" spans="1:13" ht="11.25" customHeight="1">
      <c r="A46" s="165"/>
      <c r="B46" s="167"/>
      <c r="C46" s="1675" t="s">
        <v>582</v>
      </c>
      <c r="D46" s="1675" t="s">
        <v>583</v>
      </c>
      <c r="E46" s="1425">
        <v>12845.633643430669</v>
      </c>
      <c r="F46" s="1425">
        <v>11928.898338322693</v>
      </c>
      <c r="G46" s="1425">
        <v>898.59860477900418</v>
      </c>
      <c r="H46" s="1425">
        <v>18.136700328987892</v>
      </c>
      <c r="I46" s="1425">
        <v>7</v>
      </c>
      <c r="J46" s="1425">
        <v>3</v>
      </c>
      <c r="K46" s="1425">
        <v>4</v>
      </c>
      <c r="L46" s="1425">
        <v>0</v>
      </c>
      <c r="M46" s="1108"/>
    </row>
    <row r="47" spans="1:13" ht="11.25" customHeight="1">
      <c r="A47" s="165"/>
      <c r="B47" s="167"/>
      <c r="C47" s="1675" t="s">
        <v>584</v>
      </c>
      <c r="D47" s="1675" t="s">
        <v>585</v>
      </c>
      <c r="E47" s="1425">
        <v>6336.8088940199486</v>
      </c>
      <c r="F47" s="1425">
        <v>6295.8724751318014</v>
      </c>
      <c r="G47" s="1425">
        <v>40.936418888147195</v>
      </c>
      <c r="H47" s="1425">
        <v>0</v>
      </c>
      <c r="I47" s="1425">
        <v>4</v>
      </c>
      <c r="J47" s="1425">
        <v>4</v>
      </c>
      <c r="K47" s="1425">
        <v>0</v>
      </c>
      <c r="L47" s="1425">
        <v>0</v>
      </c>
      <c r="M47" s="1108"/>
    </row>
    <row r="48" spans="1:13" ht="11.25" customHeight="1">
      <c r="A48" s="165"/>
      <c r="B48" s="167"/>
      <c r="C48" s="1675" t="s">
        <v>391</v>
      </c>
      <c r="D48" s="1675" t="s">
        <v>391</v>
      </c>
      <c r="E48" s="1425">
        <v>1688.3873540703107</v>
      </c>
      <c r="F48" s="1425">
        <v>1635.8943608713059</v>
      </c>
      <c r="G48" s="1425">
        <v>42.285146246994564</v>
      </c>
      <c r="H48" s="1425">
        <v>10.207846952010375</v>
      </c>
      <c r="I48" s="1425">
        <v>0</v>
      </c>
      <c r="J48" s="1425">
        <v>0</v>
      </c>
      <c r="K48" s="1425">
        <v>0</v>
      </c>
      <c r="L48" s="1425">
        <v>0</v>
      </c>
      <c r="M48" s="1108"/>
    </row>
    <row r="49" spans="1:21" ht="11.25" customHeight="1">
      <c r="A49" s="165"/>
      <c r="B49" s="167"/>
      <c r="C49" s="1675" t="s">
        <v>586</v>
      </c>
      <c r="D49" s="1675" t="s">
        <v>587</v>
      </c>
      <c r="E49" s="1425">
        <v>14933.381385302831</v>
      </c>
      <c r="F49" s="1425">
        <v>14567.778345009992</v>
      </c>
      <c r="G49" s="1425">
        <v>364.60304029285214</v>
      </c>
      <c r="H49" s="1425">
        <v>1</v>
      </c>
      <c r="I49" s="1425">
        <v>2</v>
      </c>
      <c r="J49" s="1425">
        <v>2</v>
      </c>
      <c r="K49" s="1425">
        <v>0</v>
      </c>
      <c r="L49" s="1425">
        <v>0</v>
      </c>
      <c r="M49" s="1108"/>
    </row>
    <row r="50" spans="1:21" ht="11.25" customHeight="1">
      <c r="A50" s="165"/>
      <c r="B50" s="167"/>
      <c r="C50" s="1675" t="s">
        <v>588</v>
      </c>
      <c r="D50" s="1675" t="s">
        <v>589</v>
      </c>
      <c r="E50" s="1425">
        <v>1802.9222769741993</v>
      </c>
      <c r="F50" s="1425">
        <v>1485.1879245286073</v>
      </c>
      <c r="G50" s="1425">
        <v>286.40232853839518</v>
      </c>
      <c r="H50" s="1425">
        <v>31.332023907198177</v>
      </c>
      <c r="I50" s="1425">
        <v>2</v>
      </c>
      <c r="J50" s="1425">
        <v>2</v>
      </c>
      <c r="K50" s="1425">
        <v>0</v>
      </c>
      <c r="L50" s="1425">
        <v>0</v>
      </c>
      <c r="M50" s="1108"/>
    </row>
    <row r="51" spans="1:21" ht="11.25" customHeight="1">
      <c r="A51" s="165"/>
      <c r="B51" s="167"/>
      <c r="C51" s="1675" t="s">
        <v>393</v>
      </c>
      <c r="D51" s="1675" t="s">
        <v>393</v>
      </c>
      <c r="E51" s="1425">
        <v>2685.2853304706118</v>
      </c>
      <c r="F51" s="1425">
        <v>2600.3481975743634</v>
      </c>
      <c r="G51" s="1425">
        <v>77.409705731049428</v>
      </c>
      <c r="H51" s="1425">
        <v>7.5274271651980627</v>
      </c>
      <c r="I51" s="1425">
        <v>1</v>
      </c>
      <c r="J51" s="1425">
        <v>1</v>
      </c>
      <c r="K51" s="1425">
        <v>0</v>
      </c>
      <c r="L51" s="1425">
        <v>0</v>
      </c>
      <c r="M51" s="1108"/>
    </row>
    <row r="52" spans="1:21" ht="11.25" customHeight="1">
      <c r="A52" s="165"/>
      <c r="B52" s="167"/>
      <c r="C52" s="1675" t="s">
        <v>590</v>
      </c>
      <c r="D52" s="1675" t="s">
        <v>591</v>
      </c>
      <c r="E52" s="1425">
        <v>324.5629509735852</v>
      </c>
      <c r="F52" s="1425">
        <v>315.27311764025188</v>
      </c>
      <c r="G52" s="1425">
        <v>4.5925000000000002</v>
      </c>
      <c r="H52" s="1425">
        <v>4.6973333333333329</v>
      </c>
      <c r="I52" s="1425">
        <v>0</v>
      </c>
      <c r="J52" s="1425">
        <v>0</v>
      </c>
      <c r="K52" s="1425">
        <v>0</v>
      </c>
      <c r="L52" s="1425">
        <v>0</v>
      </c>
      <c r="M52" s="1108"/>
    </row>
    <row r="53" spans="1:21" ht="11.25" customHeight="1">
      <c r="A53" s="165"/>
      <c r="B53" s="167"/>
      <c r="C53" s="1675" t="s">
        <v>592</v>
      </c>
      <c r="D53" s="1675" t="s">
        <v>593</v>
      </c>
      <c r="E53" s="1425">
        <v>27.346405228758169</v>
      </c>
      <c r="F53" s="1425">
        <v>27.346405228758169</v>
      </c>
      <c r="G53" s="1425">
        <v>0</v>
      </c>
      <c r="H53" s="1425">
        <v>0</v>
      </c>
      <c r="I53" s="1425">
        <v>0</v>
      </c>
      <c r="J53" s="1425">
        <v>0</v>
      </c>
      <c r="K53" s="1425">
        <v>0</v>
      </c>
      <c r="L53" s="1425">
        <v>0</v>
      </c>
      <c r="M53" s="1108"/>
    </row>
    <row r="54" spans="1:21" ht="11.25" customHeight="1">
      <c r="A54" s="165"/>
      <c r="B54" s="167"/>
      <c r="C54" s="1675" t="s">
        <v>594</v>
      </c>
      <c r="D54" s="1675" t="s">
        <v>594</v>
      </c>
      <c r="E54" s="1425">
        <v>18.503778337531486</v>
      </c>
      <c r="F54" s="1425">
        <v>16.503778337531486</v>
      </c>
      <c r="G54" s="1425">
        <v>1</v>
      </c>
      <c r="H54" s="1425">
        <v>1</v>
      </c>
      <c r="I54" s="1425">
        <v>0</v>
      </c>
      <c r="J54" s="1425">
        <v>0</v>
      </c>
      <c r="K54" s="1425">
        <v>0</v>
      </c>
      <c r="L54" s="1425">
        <v>0</v>
      </c>
      <c r="M54" s="1108"/>
    </row>
    <row r="55" spans="1:21" ht="12" customHeight="1" thickBot="1">
      <c r="A55" s="165"/>
      <c r="B55" s="167"/>
      <c r="C55" s="1432"/>
      <c r="D55" s="1433"/>
      <c r="E55" s="991"/>
      <c r="F55" s="991"/>
      <c r="G55" s="991"/>
      <c r="H55" s="991"/>
      <c r="I55" s="991"/>
      <c r="J55" s="991"/>
      <c r="K55" s="991"/>
      <c r="L55" s="991"/>
      <c r="M55" s="521"/>
    </row>
    <row r="56" spans="1:21" ht="13.5" thickBot="1">
      <c r="A56" s="165"/>
      <c r="B56" s="167"/>
      <c r="C56" s="1678" t="s">
        <v>595</v>
      </c>
      <c r="D56" s="1679"/>
      <c r="E56" s="1679"/>
      <c r="F56" s="1679"/>
      <c r="G56" s="1679"/>
      <c r="H56" s="1679"/>
      <c r="I56" s="1679"/>
      <c r="J56" s="1679"/>
      <c r="K56" s="1679"/>
      <c r="L56" s="1680"/>
      <c r="M56" s="521"/>
    </row>
    <row r="57" spans="1:21" ht="4.5" customHeight="1">
      <c r="A57" s="165"/>
      <c r="B57" s="167"/>
      <c r="C57" s="1434"/>
      <c r="D57" s="1435"/>
      <c r="E57" s="1435"/>
      <c r="F57" s="1435"/>
      <c r="G57" s="1435"/>
      <c r="H57" s="1435"/>
      <c r="I57" s="1435"/>
      <c r="J57" s="1435"/>
      <c r="K57" s="1435"/>
      <c r="L57" s="1435"/>
      <c r="M57" s="521"/>
    </row>
    <row r="58" spans="1:21">
      <c r="A58" s="165"/>
      <c r="B58" s="167"/>
      <c r="C58" s="1670">
        <v>2012</v>
      </c>
      <c r="D58" s="1671"/>
      <c r="E58" s="1674" t="s">
        <v>550</v>
      </c>
      <c r="F58" s="1674"/>
      <c r="G58" s="1674"/>
      <c r="H58" s="1674"/>
      <c r="I58" s="1674" t="s">
        <v>551</v>
      </c>
      <c r="J58" s="1674"/>
      <c r="K58" s="1674"/>
      <c r="L58" s="1674"/>
      <c r="M58" s="521"/>
    </row>
    <row r="59" spans="1:21" s="1438" customFormat="1" ht="18" customHeight="1">
      <c r="A59" s="1436"/>
      <c r="B59" s="1437"/>
      <c r="C59" s="1672"/>
      <c r="D59" s="1673"/>
      <c r="E59" s="1422" t="s">
        <v>550</v>
      </c>
      <c r="F59" s="1422" t="s">
        <v>552</v>
      </c>
      <c r="G59" s="1422" t="s">
        <v>553</v>
      </c>
      <c r="H59" s="1422" t="s">
        <v>554</v>
      </c>
      <c r="I59" s="1422" t="s">
        <v>550</v>
      </c>
      <c r="J59" s="1422" t="s">
        <v>552</v>
      </c>
      <c r="K59" s="1422" t="s">
        <v>553</v>
      </c>
      <c r="L59" s="1422" t="s">
        <v>554</v>
      </c>
      <c r="M59" s="1108"/>
    </row>
    <row r="60" spans="1:21" s="193" customFormat="1">
      <c r="A60" s="191"/>
      <c r="B60" s="192"/>
      <c r="C60" s="1107"/>
      <c r="D60" s="1340" t="s">
        <v>68</v>
      </c>
      <c r="E60" s="1425">
        <v>193611.00000001141</v>
      </c>
      <c r="F60" s="1425">
        <v>186615.22003539948</v>
      </c>
      <c r="G60" s="1425">
        <v>6743.0294700565209</v>
      </c>
      <c r="H60" s="1425">
        <v>252.75049455389248</v>
      </c>
      <c r="I60" s="1425">
        <v>175</v>
      </c>
      <c r="J60" s="1425">
        <v>162</v>
      </c>
      <c r="K60" s="1425">
        <v>13</v>
      </c>
      <c r="L60" s="1425">
        <v>0</v>
      </c>
      <c r="M60" s="1108"/>
      <c r="O60" s="1439"/>
      <c r="P60" s="1439"/>
      <c r="Q60" s="1439"/>
      <c r="R60" s="1439"/>
      <c r="S60" s="1439"/>
      <c r="T60" s="1439"/>
      <c r="U60" s="1439"/>
    </row>
    <row r="61" spans="1:21" s="193" customFormat="1" ht="11.25" customHeight="1">
      <c r="A61" s="191"/>
      <c r="B61" s="192"/>
      <c r="C61" s="1440"/>
      <c r="D61" s="1441" t="s">
        <v>596</v>
      </c>
      <c r="E61" s="1736">
        <v>343.57724030054862</v>
      </c>
      <c r="F61" s="1736">
        <v>331.62106619257185</v>
      </c>
      <c r="G61" s="1736">
        <v>11.956174107976835</v>
      </c>
      <c r="H61" s="1736">
        <v>0</v>
      </c>
      <c r="I61" s="1736">
        <v>2</v>
      </c>
      <c r="J61" s="1736">
        <v>2</v>
      </c>
      <c r="K61" s="1736">
        <v>0</v>
      </c>
      <c r="L61" s="1736">
        <v>0</v>
      </c>
      <c r="M61" s="1108"/>
    </row>
    <row r="62" spans="1:21" s="193" customFormat="1" ht="11.25" customHeight="1">
      <c r="A62" s="191"/>
      <c r="B62" s="192"/>
      <c r="C62" s="1440"/>
      <c r="D62" s="1442" t="s">
        <v>597</v>
      </c>
      <c r="E62" s="1736">
        <v>17277.598828278657</v>
      </c>
      <c r="F62" s="1736">
        <v>16556.577294387156</v>
      </c>
      <c r="G62" s="1736">
        <v>693.81813265157473</v>
      </c>
      <c r="H62" s="1736">
        <v>27.203401239915522</v>
      </c>
      <c r="I62" s="1736">
        <v>6</v>
      </c>
      <c r="J62" s="1736">
        <v>4</v>
      </c>
      <c r="K62" s="1736">
        <v>2</v>
      </c>
      <c r="L62" s="1736">
        <v>0</v>
      </c>
      <c r="M62" s="1108"/>
    </row>
    <row r="63" spans="1:21" s="193" customFormat="1" ht="11.25" customHeight="1">
      <c r="A63" s="191"/>
      <c r="B63" s="192" t="s">
        <v>598</v>
      </c>
      <c r="C63" s="1440"/>
      <c r="D63" s="1442" t="s">
        <v>599</v>
      </c>
      <c r="E63" s="1736">
        <v>50190.389172828611</v>
      </c>
      <c r="F63" s="1736">
        <v>47970.757254350086</v>
      </c>
      <c r="G63" s="1736">
        <v>2140.8373060190811</v>
      </c>
      <c r="H63" s="1736">
        <v>78.794612459156298</v>
      </c>
      <c r="I63" s="1736">
        <v>28</v>
      </c>
      <c r="J63" s="1736">
        <v>25</v>
      </c>
      <c r="K63" s="1736">
        <v>3</v>
      </c>
      <c r="L63" s="1736">
        <v>0</v>
      </c>
      <c r="M63" s="1108"/>
    </row>
    <row r="64" spans="1:21" s="193" customFormat="1" ht="11.25" customHeight="1">
      <c r="A64" s="191"/>
      <c r="B64" s="192"/>
      <c r="C64" s="1440"/>
      <c r="D64" s="1443" t="s">
        <v>600</v>
      </c>
      <c r="E64" s="1736">
        <v>56630.274196364298</v>
      </c>
      <c r="F64" s="1736">
        <v>54288.589530358877</v>
      </c>
      <c r="G64" s="1736">
        <v>2255.8729068171397</v>
      </c>
      <c r="H64" s="1736">
        <v>85.811759188004061</v>
      </c>
      <c r="I64" s="1736">
        <v>38</v>
      </c>
      <c r="J64" s="1736">
        <v>33</v>
      </c>
      <c r="K64" s="1736">
        <v>5</v>
      </c>
      <c r="L64" s="1736">
        <v>0</v>
      </c>
      <c r="M64" s="1108"/>
    </row>
    <row r="65" spans="1:13" s="193" customFormat="1" ht="11.25" customHeight="1">
      <c r="A65" s="191"/>
      <c r="B65" s="192"/>
      <c r="C65" s="1440"/>
      <c r="D65" s="1441" t="s">
        <v>601</v>
      </c>
      <c r="E65" s="1736">
        <v>46176.193853871024</v>
      </c>
      <c r="F65" s="1736">
        <v>44912.113679619419</v>
      </c>
      <c r="G65" s="1736">
        <v>1233.6419254687432</v>
      </c>
      <c r="H65" s="1736">
        <v>30.438248782689755</v>
      </c>
      <c r="I65" s="1736">
        <v>52</v>
      </c>
      <c r="J65" s="1736">
        <v>50</v>
      </c>
      <c r="K65" s="1736">
        <v>2</v>
      </c>
      <c r="L65" s="1736">
        <v>0</v>
      </c>
      <c r="M65" s="1108"/>
    </row>
    <row r="66" spans="1:13" s="193" customFormat="1" ht="11.25" customHeight="1">
      <c r="A66" s="191"/>
      <c r="B66" s="192"/>
      <c r="C66" s="1440"/>
      <c r="D66" s="1442" t="s">
        <v>602</v>
      </c>
      <c r="E66" s="1736">
        <v>20150.367287392794</v>
      </c>
      <c r="F66" s="1736">
        <v>19785.142864161724</v>
      </c>
      <c r="G66" s="1736">
        <v>345.85928368028198</v>
      </c>
      <c r="H66" s="1736">
        <v>19.365139550793707</v>
      </c>
      <c r="I66" s="1736">
        <v>40</v>
      </c>
      <c r="J66" s="1736">
        <v>39</v>
      </c>
      <c r="K66" s="1736">
        <v>1</v>
      </c>
      <c r="L66" s="1736">
        <v>0</v>
      </c>
      <c r="M66" s="1108"/>
    </row>
    <row r="67" spans="1:13" s="193" customFormat="1" ht="11.25" customHeight="1">
      <c r="A67" s="191"/>
      <c r="B67" s="192"/>
      <c r="C67" s="1440"/>
      <c r="D67" s="1442" t="s">
        <v>492</v>
      </c>
      <c r="E67" s="1736">
        <v>1643.710768919198</v>
      </c>
      <c r="F67" s="1736">
        <v>1626.5610085187723</v>
      </c>
      <c r="G67" s="1736">
        <v>17.149760400425865</v>
      </c>
      <c r="H67" s="1736">
        <v>0</v>
      </c>
      <c r="I67" s="1736">
        <v>9</v>
      </c>
      <c r="J67" s="1736">
        <v>9</v>
      </c>
      <c r="K67" s="1736">
        <v>0</v>
      </c>
      <c r="L67" s="1736">
        <v>0</v>
      </c>
      <c r="M67" s="1108"/>
    </row>
    <row r="68" spans="1:13" s="193" customFormat="1" ht="11.25" customHeight="1">
      <c r="A68" s="191"/>
      <c r="B68" s="192"/>
      <c r="C68" s="1440"/>
      <c r="D68" s="1442" t="s">
        <v>594</v>
      </c>
      <c r="E68" s="1736">
        <v>1198.8886520500564</v>
      </c>
      <c r="F68" s="1736">
        <v>1143.8573378054241</v>
      </c>
      <c r="G68" s="1736">
        <v>43.893980911299089</v>
      </c>
      <c r="H68" s="1736">
        <v>11.137333333333332</v>
      </c>
      <c r="I68" s="1736">
        <v>0</v>
      </c>
      <c r="J68" s="1736">
        <v>0</v>
      </c>
      <c r="K68" s="1736">
        <v>0</v>
      </c>
      <c r="L68" s="1736">
        <v>0</v>
      </c>
      <c r="M68" s="1108"/>
    </row>
    <row r="69" spans="1:13" s="1429" customFormat="1" ht="11.25" customHeight="1">
      <c r="A69" s="1428"/>
      <c r="B69" s="1444"/>
      <c r="C69" s="1445" t="s">
        <v>603</v>
      </c>
      <c r="D69" s="1737" t="s">
        <v>604</v>
      </c>
      <c r="E69" s="1737"/>
      <c r="F69" s="1737"/>
      <c r="G69" s="1737"/>
      <c r="H69" s="1737"/>
      <c r="I69" s="1445"/>
      <c r="J69" s="1445"/>
      <c r="K69" s="1446"/>
      <c r="L69" s="1446"/>
      <c r="M69" s="1738"/>
    </row>
    <row r="70" spans="1:13" ht="13.5" customHeight="1">
      <c r="A70" s="167"/>
      <c r="B70" s="192"/>
      <c r="C70" s="194" t="s">
        <v>605</v>
      </c>
      <c r="D70" s="183"/>
      <c r="E70" s="1109" t="s">
        <v>606</v>
      </c>
      <c r="F70" s="183"/>
      <c r="H70" s="183"/>
      <c r="I70" s="183"/>
      <c r="J70" s="183"/>
      <c r="K70" s="986"/>
      <c r="L70" s="986"/>
      <c r="M70" s="1108"/>
    </row>
    <row r="71" spans="1:13">
      <c r="A71" s="165"/>
      <c r="B71" s="167"/>
      <c r="C71" s="167"/>
      <c r="D71" s="167"/>
      <c r="E71" s="167"/>
      <c r="F71" s="167"/>
      <c r="G71" s="167"/>
      <c r="H71" s="167"/>
      <c r="I71" s="167"/>
      <c r="J71" s="1634"/>
      <c r="K71" s="1634"/>
      <c r="L71" s="1634"/>
      <c r="M71" s="311">
        <v>17</v>
      </c>
    </row>
    <row r="72" spans="1:13">
      <c r="E72" s="180"/>
      <c r="F72" s="180"/>
      <c r="G72" s="180"/>
      <c r="H72" s="180"/>
      <c r="I72" s="180"/>
      <c r="J72" s="180"/>
      <c r="K72" s="180"/>
      <c r="L72" s="180"/>
    </row>
    <row r="73" spans="1:13">
      <c r="M73" s="987"/>
    </row>
    <row r="74" spans="1:13">
      <c r="M74" s="988"/>
    </row>
    <row r="83" spans="2:13">
      <c r="B83" s="166"/>
      <c r="M83" s="166"/>
    </row>
    <row r="84" spans="2:13">
      <c r="B84" s="166"/>
      <c r="M84" s="166"/>
    </row>
  </sheetData>
  <mergeCells count="35">
    <mergeCell ref="C58:D59"/>
    <mergeCell ref="E58:H58"/>
    <mergeCell ref="I58:L58"/>
    <mergeCell ref="D69:H69"/>
    <mergeCell ref="J71:L71"/>
    <mergeCell ref="C56:L56"/>
    <mergeCell ref="C44:D44"/>
    <mergeCell ref="C45:D45"/>
    <mergeCell ref="C46:D46"/>
    <mergeCell ref="C47:D47"/>
    <mergeCell ref="C48:D48"/>
    <mergeCell ref="C49:D49"/>
    <mergeCell ref="C50:D50"/>
    <mergeCell ref="C51:D51"/>
    <mergeCell ref="C52:D52"/>
    <mergeCell ref="C53:D53"/>
    <mergeCell ref="C54:D54"/>
    <mergeCell ref="C43:D43"/>
    <mergeCell ref="C8:D8"/>
    <mergeCell ref="C9:D9"/>
    <mergeCell ref="C10:D10"/>
    <mergeCell ref="C11:D11"/>
    <mergeCell ref="C36:D36"/>
    <mergeCell ref="C37:D37"/>
    <mergeCell ref="C38:D38"/>
    <mergeCell ref="C39:D39"/>
    <mergeCell ref="C40:D40"/>
    <mergeCell ref="C41:D41"/>
    <mergeCell ref="C42:D42"/>
    <mergeCell ref="B1:D1"/>
    <mergeCell ref="B2:D2"/>
    <mergeCell ref="C4:L4"/>
    <mergeCell ref="C6:D7"/>
    <mergeCell ref="E6:H6"/>
    <mergeCell ref="I6:L6"/>
  </mergeCells>
  <printOptions horizontalCentered="1"/>
  <pageMargins left="0.15748031496062992" right="0.15748031496062992" top="0.19685039370078741" bottom="0.19685039370078741" header="0" footer="0"/>
  <pageSetup paperSize="9" orientation="portrait" horizontalDpi="1200" verticalDpi="1200" r:id="rId1"/>
  <drawing r:id="rId2"/>
</worksheet>
</file>

<file path=xl/worksheets/sheet16.xml><?xml version="1.0" encoding="utf-8"?>
<worksheet xmlns="http://schemas.openxmlformats.org/spreadsheetml/2006/main" xmlns:r="http://schemas.openxmlformats.org/officeDocument/2006/relationships">
  <sheetPr codeName="Folha16">
    <tabColor theme="3"/>
  </sheetPr>
  <dimension ref="A1:CT84"/>
  <sheetViews>
    <sheetView zoomScaleNormal="100" workbookViewId="0"/>
  </sheetViews>
  <sheetFormatPr defaultRowHeight="12.75"/>
  <cols>
    <col min="1" max="1" width="1" style="470" customWidth="1"/>
    <col min="2" max="2" width="2.5703125" style="470" customWidth="1"/>
    <col min="3" max="3" width="2" style="470" customWidth="1"/>
    <col min="4" max="4" width="13.28515625" style="470" customWidth="1"/>
    <col min="5" max="5" width="6.28515625" style="470" customWidth="1"/>
    <col min="6" max="8" width="7.140625" style="470" customWidth="1"/>
    <col min="9" max="9" width="6.42578125" style="470" customWidth="1"/>
    <col min="10" max="10" width="6.5703125" style="470" customWidth="1"/>
    <col min="11" max="11" width="7.7109375" style="470" customWidth="1"/>
    <col min="12" max="12" width="28.42578125" style="470" customWidth="1"/>
    <col min="13" max="13" width="2.5703125" style="470" customWidth="1"/>
    <col min="14" max="14" width="1" style="470" customWidth="1"/>
    <col min="15" max="29" width="9.140625" style="470"/>
    <col min="30" max="30" width="15.140625" style="470" customWidth="1"/>
    <col min="31" max="34" width="6.42578125" style="470" customWidth="1"/>
    <col min="35" max="36" width="2.140625" style="470" customWidth="1"/>
    <col min="37" max="38" width="6.42578125" style="470" customWidth="1"/>
    <col min="39" max="39" width="15.140625" style="470" customWidth="1"/>
    <col min="40" max="41" width="6.42578125" style="470" customWidth="1"/>
    <col min="42" max="16384" width="9.140625" style="470"/>
  </cols>
  <sheetData>
    <row r="1" spans="1:56" ht="13.5" customHeight="1">
      <c r="A1" s="465"/>
      <c r="B1" s="469"/>
      <c r="C1" s="469"/>
      <c r="D1" s="469"/>
      <c r="E1" s="469"/>
      <c r="F1" s="466"/>
      <c r="G1" s="466"/>
      <c r="H1" s="466"/>
      <c r="I1" s="466"/>
      <c r="J1" s="466"/>
      <c r="K1" s="466"/>
      <c r="L1" s="1583" t="s">
        <v>357</v>
      </c>
      <c r="M1" s="1583"/>
      <c r="N1" s="465"/>
    </row>
    <row r="2" spans="1:56" ht="6" customHeight="1">
      <c r="A2" s="465"/>
      <c r="B2" s="1691"/>
      <c r="C2" s="1692"/>
      <c r="D2" s="1692"/>
      <c r="E2" s="594"/>
      <c r="F2" s="594"/>
      <c r="G2" s="594"/>
      <c r="H2" s="594"/>
      <c r="I2" s="594"/>
      <c r="J2" s="594"/>
      <c r="K2" s="594"/>
      <c r="L2" s="523"/>
      <c r="M2" s="475"/>
      <c r="N2" s="465"/>
      <c r="O2" s="534"/>
      <c r="P2" s="534"/>
      <c r="Q2" s="534"/>
      <c r="R2" s="534"/>
      <c r="S2" s="534"/>
      <c r="T2" s="534"/>
      <c r="U2" s="534"/>
      <c r="V2" s="534"/>
      <c r="W2" s="534"/>
      <c r="X2" s="534"/>
      <c r="Y2" s="534"/>
      <c r="Z2" s="534"/>
      <c r="AA2" s="534"/>
      <c r="AB2" s="534"/>
      <c r="AC2" s="534"/>
      <c r="AD2" s="534"/>
      <c r="AE2" s="534"/>
      <c r="AF2" s="534"/>
      <c r="AG2" s="534"/>
      <c r="AH2" s="534"/>
      <c r="AI2" s="534"/>
      <c r="AJ2" s="534"/>
      <c r="AK2" s="534"/>
      <c r="AL2" s="534"/>
      <c r="AM2" s="534"/>
      <c r="AN2" s="534"/>
      <c r="AO2" s="534"/>
      <c r="AP2" s="534"/>
      <c r="AQ2" s="534"/>
      <c r="AR2" s="534"/>
      <c r="AS2" s="534"/>
      <c r="AT2" s="534"/>
      <c r="AU2" s="534"/>
      <c r="AV2" s="534"/>
      <c r="AW2" s="534"/>
      <c r="AX2" s="534"/>
      <c r="AY2" s="534"/>
      <c r="AZ2" s="534"/>
      <c r="BA2" s="534"/>
      <c r="BB2" s="534"/>
      <c r="BC2" s="534"/>
      <c r="BD2" s="534"/>
    </row>
    <row r="3" spans="1:56" ht="11.25" customHeight="1" thickBot="1">
      <c r="A3" s="465"/>
      <c r="B3" s="535"/>
      <c r="C3" s="475"/>
      <c r="D3" s="475"/>
      <c r="E3" s="475"/>
      <c r="F3" s="475"/>
      <c r="G3" s="475"/>
      <c r="H3" s="475"/>
      <c r="I3" s="475"/>
      <c r="J3" s="475"/>
      <c r="K3" s="475"/>
      <c r="L3" s="649" t="s">
        <v>73</v>
      </c>
      <c r="M3" s="475"/>
      <c r="N3" s="465"/>
      <c r="O3" s="534"/>
      <c r="P3" s="534"/>
      <c r="Q3" s="534"/>
      <c r="R3" s="534"/>
      <c r="S3" s="534"/>
      <c r="T3" s="534"/>
      <c r="U3" s="534"/>
      <c r="V3" s="534"/>
      <c r="W3" s="534"/>
      <c r="X3" s="534"/>
      <c r="Y3" s="534"/>
      <c r="Z3" s="534"/>
      <c r="AA3" s="534"/>
      <c r="AB3" s="534"/>
      <c r="AC3" s="534"/>
      <c r="AD3" s="534"/>
      <c r="AE3" s="534"/>
      <c r="AF3" s="534"/>
      <c r="AG3" s="534"/>
      <c r="AH3" s="534"/>
      <c r="AI3" s="534"/>
      <c r="AJ3" s="534"/>
      <c r="AK3" s="534"/>
      <c r="AL3" s="534"/>
      <c r="AM3" s="534"/>
      <c r="AN3" s="534"/>
      <c r="AO3" s="534"/>
      <c r="AP3" s="534"/>
      <c r="AQ3" s="534"/>
      <c r="AR3" s="534"/>
      <c r="AS3" s="534"/>
      <c r="AT3" s="534"/>
      <c r="AU3" s="534"/>
      <c r="AV3" s="534"/>
      <c r="AW3" s="534"/>
      <c r="AX3" s="534"/>
      <c r="AY3" s="534"/>
      <c r="AZ3" s="534"/>
      <c r="BA3" s="534"/>
      <c r="BB3" s="534"/>
      <c r="BC3" s="534"/>
      <c r="BD3" s="534"/>
    </row>
    <row r="4" spans="1:56" s="479" customFormat="1" ht="13.5" customHeight="1" thickBot="1">
      <c r="A4" s="477"/>
      <c r="B4" s="643"/>
      <c r="C4" s="1682" t="s">
        <v>134</v>
      </c>
      <c r="D4" s="1683"/>
      <c r="E4" s="1683"/>
      <c r="F4" s="1683"/>
      <c r="G4" s="1683"/>
      <c r="H4" s="1683"/>
      <c r="I4" s="1683"/>
      <c r="J4" s="1683"/>
      <c r="K4" s="1683"/>
      <c r="L4" s="1684"/>
      <c r="M4" s="475"/>
      <c r="N4" s="477"/>
      <c r="O4" s="713"/>
      <c r="P4" s="713"/>
      <c r="Q4" s="713"/>
      <c r="R4" s="713"/>
      <c r="S4" s="713"/>
      <c r="T4" s="713"/>
      <c r="U4" s="713"/>
      <c r="V4" s="713"/>
      <c r="W4" s="713"/>
      <c r="X4" s="713"/>
      <c r="Y4" s="713"/>
      <c r="Z4" s="713"/>
      <c r="AA4" s="713"/>
      <c r="AB4" s="713"/>
      <c r="AC4" s="713"/>
      <c r="AD4" s="835"/>
      <c r="AE4" s="835"/>
      <c r="AF4" s="835"/>
      <c r="AG4" s="835"/>
      <c r="AH4" s="835"/>
      <c r="AI4" s="835"/>
      <c r="AJ4" s="835"/>
      <c r="AK4" s="835"/>
      <c r="AL4" s="835"/>
      <c r="AM4" s="835"/>
      <c r="AN4" s="835"/>
      <c r="AO4" s="835"/>
      <c r="AP4" s="713"/>
      <c r="AQ4" s="713"/>
      <c r="AR4" s="713"/>
      <c r="AS4" s="713"/>
      <c r="AT4" s="713"/>
      <c r="AU4" s="713"/>
      <c r="AV4" s="713"/>
      <c r="AW4" s="713"/>
      <c r="AX4" s="713"/>
      <c r="AY4" s="713"/>
      <c r="AZ4" s="713"/>
      <c r="BA4" s="713"/>
      <c r="BB4" s="713"/>
      <c r="BC4" s="713"/>
      <c r="BD4" s="713"/>
    </row>
    <row r="5" spans="1:56" s="841" customFormat="1">
      <c r="B5" s="842"/>
      <c r="C5" s="1693" t="s">
        <v>135</v>
      </c>
      <c r="D5" s="1693"/>
      <c r="E5" s="653"/>
      <c r="F5" s="575"/>
      <c r="G5" s="575"/>
      <c r="H5" s="575"/>
      <c r="I5" s="575"/>
      <c r="J5" s="575"/>
      <c r="K5" s="575"/>
      <c r="L5" s="525"/>
      <c r="M5" s="525"/>
      <c r="N5" s="845"/>
      <c r="O5" s="843"/>
      <c r="P5" s="843"/>
      <c r="Q5" s="843"/>
      <c r="R5" s="843"/>
      <c r="S5" s="843"/>
      <c r="T5" s="843"/>
      <c r="U5" s="843"/>
      <c r="V5" s="843"/>
      <c r="W5" s="843"/>
      <c r="X5" s="843"/>
      <c r="Y5" s="843"/>
      <c r="Z5" s="843"/>
      <c r="AA5" s="843"/>
      <c r="AB5" s="843"/>
      <c r="AC5" s="843"/>
      <c r="AD5" s="844"/>
      <c r="AE5" s="844"/>
      <c r="AF5" s="844"/>
      <c r="AG5" s="844"/>
      <c r="AH5" s="844"/>
      <c r="AI5" s="844"/>
      <c r="AJ5" s="844"/>
      <c r="AK5" s="844"/>
      <c r="AL5" s="844"/>
      <c r="AM5" s="844"/>
      <c r="AO5" s="844"/>
      <c r="AP5" s="843"/>
      <c r="AQ5" s="843"/>
      <c r="AR5" s="843"/>
      <c r="AS5" s="843"/>
      <c r="AT5" s="843"/>
      <c r="AU5" s="843"/>
      <c r="AV5" s="843"/>
      <c r="AW5" s="843"/>
      <c r="AX5" s="843"/>
      <c r="AY5" s="843"/>
      <c r="AZ5" s="843"/>
      <c r="BA5" s="843"/>
      <c r="BB5" s="843"/>
      <c r="BC5" s="843"/>
      <c r="BD5" s="843"/>
    </row>
    <row r="6" spans="1:56" ht="13.5" customHeight="1">
      <c r="A6" s="465"/>
      <c r="B6" s="535"/>
      <c r="C6" s="1693"/>
      <c r="D6" s="1693"/>
      <c r="E6" s="1689" t="s">
        <v>620</v>
      </c>
      <c r="F6" s="1689"/>
      <c r="G6" s="1689"/>
      <c r="H6" s="1689"/>
      <c r="I6" s="1689"/>
      <c r="J6" s="1689"/>
      <c r="K6" s="1694" t="str">
        <f xml:space="preserve"> CONCATENATE("valor médio de ",J7,E6)</f>
        <v>valor médio de dez.2014</v>
      </c>
      <c r="L6" s="575"/>
      <c r="M6" s="525"/>
      <c r="N6" s="648"/>
      <c r="O6" s="534"/>
      <c r="P6" s="534"/>
      <c r="Q6" s="534"/>
      <c r="R6" s="534"/>
      <c r="S6" s="534"/>
      <c r="T6" s="534"/>
      <c r="U6" s="534"/>
      <c r="V6" s="534"/>
      <c r="W6" s="534"/>
      <c r="X6" s="534"/>
      <c r="Y6" s="534"/>
      <c r="Z6" s="534"/>
      <c r="AA6" s="534"/>
      <c r="AB6" s="534"/>
      <c r="AC6" s="534"/>
      <c r="AD6" s="836"/>
      <c r="AE6" s="848" t="s">
        <v>372</v>
      </c>
      <c r="AF6" s="848"/>
      <c r="AG6" s="848" t="s">
        <v>373</v>
      </c>
      <c r="AH6" s="848"/>
      <c r="AI6" s="836"/>
      <c r="AJ6" s="836"/>
      <c r="AK6" s="836"/>
      <c r="AL6" s="836"/>
      <c r="AM6" s="836"/>
      <c r="AN6" s="849" t="str">
        <f>VLOOKUP(AI8,AJ8:AK9,2,FALSE)</f>
        <v>beneficiário</v>
      </c>
      <c r="AO6" s="848"/>
      <c r="AP6" s="534"/>
      <c r="AQ6" s="534"/>
      <c r="AR6" s="534"/>
      <c r="AS6" s="534"/>
      <c r="AT6" s="534"/>
      <c r="AU6" s="534"/>
      <c r="AV6" s="534"/>
      <c r="AW6" s="534"/>
      <c r="AX6" s="534"/>
      <c r="AY6" s="534"/>
      <c r="AZ6" s="534"/>
      <c r="BA6" s="534"/>
      <c r="BB6" s="534"/>
      <c r="BC6" s="534"/>
      <c r="BD6" s="534"/>
    </row>
    <row r="7" spans="1:56" ht="13.5" customHeight="1">
      <c r="A7" s="465"/>
      <c r="B7" s="535"/>
      <c r="C7" s="511"/>
      <c r="D7" s="511"/>
      <c r="E7" s="846" t="s">
        <v>99</v>
      </c>
      <c r="F7" s="846" t="s">
        <v>98</v>
      </c>
      <c r="G7" s="846" t="s">
        <v>97</v>
      </c>
      <c r="H7" s="846" t="s">
        <v>96</v>
      </c>
      <c r="I7" s="846" t="s">
        <v>95</v>
      </c>
      <c r="J7" s="846" t="s">
        <v>94</v>
      </c>
      <c r="K7" s="1695" t="e">
        <f xml:space="preserve"> CONCATENATE("valor médio de ",#REF!,#REF!)</f>
        <v>#REF!</v>
      </c>
      <c r="L7" s="525"/>
      <c r="M7" s="573"/>
      <c r="N7" s="648"/>
      <c r="O7" s="534"/>
      <c r="P7" s="534"/>
      <c r="Q7" s="534"/>
      <c r="R7" s="534"/>
      <c r="S7" s="534"/>
      <c r="T7" s="534"/>
      <c r="U7" s="534"/>
      <c r="V7" s="534"/>
      <c r="W7" s="534"/>
      <c r="X7" s="534"/>
      <c r="Y7" s="534"/>
      <c r="Z7" s="534"/>
      <c r="AA7" s="534"/>
      <c r="AB7" s="534"/>
      <c r="AC7" s="534"/>
      <c r="AD7" s="836"/>
      <c r="AE7" s="837" t="s">
        <v>374</v>
      </c>
      <c r="AF7" s="836" t="s">
        <v>68</v>
      </c>
      <c r="AG7" s="837" t="s">
        <v>374</v>
      </c>
      <c r="AH7" s="836" t="s">
        <v>68</v>
      </c>
      <c r="AI7" s="838"/>
      <c r="AJ7" s="836"/>
      <c r="AK7" s="836"/>
      <c r="AL7" s="836"/>
      <c r="AM7" s="836"/>
      <c r="AN7" s="837" t="s">
        <v>374</v>
      </c>
      <c r="AO7" s="836" t="s">
        <v>68</v>
      </c>
      <c r="AP7" s="534"/>
      <c r="AQ7" s="534"/>
      <c r="AR7" s="534"/>
      <c r="AS7" s="534"/>
      <c r="AT7" s="534"/>
      <c r="AU7" s="534"/>
      <c r="AV7" s="534"/>
      <c r="AW7" s="534"/>
      <c r="AX7" s="534"/>
      <c r="AY7" s="534"/>
      <c r="AZ7" s="534"/>
      <c r="BA7" s="534"/>
      <c r="BB7" s="534"/>
      <c r="BC7" s="534"/>
      <c r="BD7" s="534"/>
    </row>
    <row r="8" spans="1:56" s="770" customFormat="1">
      <c r="A8" s="766"/>
      <c r="B8" s="767"/>
      <c r="C8" s="768" t="s">
        <v>68</v>
      </c>
      <c r="D8" s="769"/>
      <c r="E8" s="441">
        <v>93348</v>
      </c>
      <c r="F8" s="441">
        <v>91578</v>
      </c>
      <c r="G8" s="441">
        <v>90732</v>
      </c>
      <c r="H8" s="441">
        <v>89492</v>
      </c>
      <c r="I8" s="441">
        <v>89916</v>
      </c>
      <c r="J8" s="441">
        <v>91333</v>
      </c>
      <c r="K8" s="850">
        <v>215.37481551675</v>
      </c>
      <c r="L8" s="771"/>
      <c r="M8" s="772"/>
      <c r="N8" s="766"/>
      <c r="O8" s="893"/>
      <c r="P8" s="892"/>
      <c r="Q8" s="893"/>
      <c r="R8" s="893"/>
      <c r="S8" s="773"/>
      <c r="T8" s="773"/>
      <c r="U8" s="773"/>
      <c r="V8" s="773"/>
      <c r="W8" s="773"/>
      <c r="X8" s="773"/>
      <c r="Y8" s="773"/>
      <c r="Z8" s="773"/>
      <c r="AA8" s="773"/>
      <c r="AB8" s="773"/>
      <c r="AC8" s="773"/>
      <c r="AD8" s="835" t="str">
        <f>+C9</f>
        <v>Aveiro</v>
      </c>
      <c r="AE8" s="839">
        <f>+K9</f>
        <v>217.388397077783</v>
      </c>
      <c r="AF8" s="839">
        <f>+$K$8</f>
        <v>215.37481551675</v>
      </c>
      <c r="AG8" s="839">
        <f>+K46</f>
        <v>97.968974532778105</v>
      </c>
      <c r="AH8" s="839">
        <f t="shared" ref="AH8:AH27" si="0">+$K$45</f>
        <v>91.844395438576797</v>
      </c>
      <c r="AI8" s="835">
        <v>2</v>
      </c>
      <c r="AJ8" s="835">
        <v>1</v>
      </c>
      <c r="AK8" s="835" t="s">
        <v>372</v>
      </c>
      <c r="AL8" s="835"/>
      <c r="AM8" s="835" t="str">
        <f>+AD8</f>
        <v>Aveiro</v>
      </c>
      <c r="AN8" s="840">
        <f>INDEX($AD$7:$AH$27,MATCH($AM8,$AD$7:$AD$27,0),MATCH(AN$7,$AD$7:$AH$7,0)+2*($AI$8-1))</f>
        <v>97.968974532778105</v>
      </c>
      <c r="AO8" s="840">
        <f>INDEX($AD$7:$AH$27,MATCH($AM8,$AD$7:$AD$27,0),MATCH(AO$7,$AD$7:$AH$7,0)+2*($AI$8-1))</f>
        <v>91.844395438576797</v>
      </c>
      <c r="AP8" s="773"/>
      <c r="AQ8" s="773"/>
      <c r="AR8" s="773"/>
      <c r="AS8" s="773"/>
      <c r="AT8" s="773"/>
      <c r="AU8" s="773"/>
      <c r="AV8" s="773"/>
      <c r="AW8" s="773"/>
      <c r="AX8" s="773"/>
      <c r="AY8" s="773"/>
      <c r="AZ8" s="773"/>
      <c r="BA8" s="773"/>
      <c r="BB8" s="773"/>
      <c r="BC8" s="773"/>
      <c r="BD8" s="773"/>
    </row>
    <row r="9" spans="1:56">
      <c r="A9" s="465"/>
      <c r="B9" s="535"/>
      <c r="C9" s="128" t="s">
        <v>62</v>
      </c>
      <c r="D9" s="473"/>
      <c r="E9" s="391">
        <v>4882</v>
      </c>
      <c r="F9" s="391">
        <v>4826</v>
      </c>
      <c r="G9" s="391">
        <v>4792</v>
      </c>
      <c r="H9" s="391">
        <v>4639</v>
      </c>
      <c r="I9" s="391">
        <v>4605</v>
      </c>
      <c r="J9" s="391">
        <v>4654</v>
      </c>
      <c r="K9" s="851">
        <v>217.388397077783</v>
      </c>
      <c r="L9" s="525"/>
      <c r="M9" s="573"/>
      <c r="N9" s="465"/>
      <c r="O9" s="534"/>
      <c r="P9" s="534"/>
      <c r="Q9" s="534"/>
      <c r="R9" s="534"/>
      <c r="S9" s="534"/>
      <c r="T9" s="534"/>
      <c r="U9" s="534"/>
      <c r="V9" s="534"/>
      <c r="W9" s="534"/>
      <c r="X9" s="534"/>
      <c r="Y9" s="534"/>
      <c r="Z9" s="534"/>
      <c r="AA9" s="534"/>
      <c r="AB9" s="534"/>
      <c r="AC9" s="534"/>
      <c r="AD9" s="835" t="str">
        <f t="shared" ref="AD9:AD26" si="1">+C10</f>
        <v>Beja</v>
      </c>
      <c r="AE9" s="839">
        <f t="shared" ref="AE9:AE26" si="2">+K10</f>
        <v>249.24454909819599</v>
      </c>
      <c r="AF9" s="839">
        <f t="shared" ref="AF9:AF27" si="3">+$K$8</f>
        <v>215.37481551675</v>
      </c>
      <c r="AG9" s="839">
        <f t="shared" ref="AG9:AG26" si="4">+K47</f>
        <v>90.168943934267801</v>
      </c>
      <c r="AH9" s="839">
        <f t="shared" si="0"/>
        <v>91.844395438576797</v>
      </c>
      <c r="AI9" s="836"/>
      <c r="AJ9" s="836">
        <v>2</v>
      </c>
      <c r="AK9" s="836" t="s">
        <v>373</v>
      </c>
      <c r="AL9" s="836"/>
      <c r="AM9" s="835" t="str">
        <f t="shared" ref="AM9:AM27" si="5">+AD9</f>
        <v>Beja</v>
      </c>
      <c r="AN9" s="840">
        <f t="shared" ref="AN9:AO27" si="6">INDEX($AD$7:$AH$27,MATCH($AM9,$AD$7:$AD$27,0),MATCH(AN$7,$AD$7:$AH$7,0)+2*($AI$8-1))</f>
        <v>90.168943934267801</v>
      </c>
      <c r="AO9" s="840">
        <f t="shared" si="6"/>
        <v>91.844395438576797</v>
      </c>
      <c r="AP9" s="534"/>
      <c r="AQ9" s="773"/>
      <c r="AR9" s="534"/>
      <c r="AS9" s="534"/>
      <c r="AT9" s="534"/>
      <c r="AU9" s="534"/>
      <c r="AV9" s="534"/>
      <c r="AW9" s="534"/>
      <c r="AX9" s="534"/>
      <c r="AY9" s="534"/>
      <c r="AZ9" s="534"/>
      <c r="BA9" s="534"/>
      <c r="BB9" s="534"/>
      <c r="BC9" s="534"/>
      <c r="BD9" s="534"/>
    </row>
    <row r="10" spans="1:56">
      <c r="A10" s="465"/>
      <c r="B10" s="535"/>
      <c r="C10" s="128" t="s">
        <v>55</v>
      </c>
      <c r="D10" s="473"/>
      <c r="E10" s="391">
        <v>1572</v>
      </c>
      <c r="F10" s="391">
        <v>1542</v>
      </c>
      <c r="G10" s="391">
        <v>1523</v>
      </c>
      <c r="H10" s="391">
        <v>1518</v>
      </c>
      <c r="I10" s="391">
        <v>1463</v>
      </c>
      <c r="J10" s="391">
        <v>1499</v>
      </c>
      <c r="K10" s="851">
        <v>249.24454909819599</v>
      </c>
      <c r="L10" s="525"/>
      <c r="M10" s="573"/>
      <c r="N10" s="465"/>
      <c r="O10" s="534"/>
      <c r="P10" s="534"/>
      <c r="Q10" s="534"/>
      <c r="R10" s="534"/>
      <c r="S10" s="534"/>
      <c r="T10" s="534"/>
      <c r="U10" s="534"/>
      <c r="V10" s="534"/>
      <c r="W10" s="534"/>
      <c r="X10" s="534"/>
      <c r="Y10" s="534"/>
      <c r="Z10" s="534"/>
      <c r="AA10" s="534"/>
      <c r="AB10" s="534"/>
      <c r="AC10" s="534"/>
      <c r="AD10" s="835" t="str">
        <f t="shared" si="1"/>
        <v>Braga</v>
      </c>
      <c r="AE10" s="839">
        <f t="shared" si="2"/>
        <v>208.26826911315001</v>
      </c>
      <c r="AF10" s="839">
        <f t="shared" si="3"/>
        <v>215.37481551675</v>
      </c>
      <c r="AG10" s="839">
        <f t="shared" si="4"/>
        <v>95.423460837887106</v>
      </c>
      <c r="AH10" s="839">
        <f t="shared" si="0"/>
        <v>91.844395438576797</v>
      </c>
      <c r="AI10" s="836"/>
      <c r="AJ10" s="836"/>
      <c r="AK10" s="836"/>
      <c r="AL10" s="836"/>
      <c r="AM10" s="835" t="str">
        <f t="shared" si="5"/>
        <v>Braga</v>
      </c>
      <c r="AN10" s="840">
        <f t="shared" si="6"/>
        <v>95.423460837887106</v>
      </c>
      <c r="AO10" s="840">
        <f t="shared" si="6"/>
        <v>91.844395438576797</v>
      </c>
      <c r="AP10" s="534"/>
      <c r="AQ10" s="773"/>
      <c r="AR10" s="534"/>
      <c r="AS10" s="534"/>
      <c r="AT10" s="534"/>
      <c r="AU10" s="534"/>
      <c r="AV10" s="534"/>
      <c r="AW10" s="534"/>
      <c r="AX10" s="534"/>
      <c r="AY10" s="534"/>
      <c r="AZ10" s="534"/>
      <c r="BA10" s="534"/>
      <c r="BB10" s="534"/>
      <c r="BC10" s="534"/>
      <c r="BD10" s="534"/>
    </row>
    <row r="11" spans="1:56">
      <c r="A11" s="465"/>
      <c r="B11" s="535"/>
      <c r="C11" s="128" t="s">
        <v>64</v>
      </c>
      <c r="D11" s="473"/>
      <c r="E11" s="391">
        <v>3615</v>
      </c>
      <c r="F11" s="391">
        <v>3526</v>
      </c>
      <c r="G11" s="391">
        <v>3429</v>
      </c>
      <c r="H11" s="391">
        <v>3323</v>
      </c>
      <c r="I11" s="391">
        <v>3291</v>
      </c>
      <c r="J11" s="391">
        <v>3272</v>
      </c>
      <c r="K11" s="851">
        <v>208.26826911315001</v>
      </c>
      <c r="L11" s="525"/>
      <c r="M11" s="573"/>
      <c r="N11" s="465"/>
      <c r="O11" s="534"/>
      <c r="P11" s="534"/>
      <c r="Q11" s="534"/>
      <c r="R11" s="534"/>
      <c r="S11" s="534"/>
      <c r="T11" s="534"/>
      <c r="U11" s="534"/>
      <c r="V11" s="534"/>
      <c r="W11" s="534"/>
      <c r="X11" s="534"/>
      <c r="Y11" s="534"/>
      <c r="Z11" s="534"/>
      <c r="AA11" s="534"/>
      <c r="AB11" s="534"/>
      <c r="AC11" s="534"/>
      <c r="AD11" s="835" t="str">
        <f t="shared" si="1"/>
        <v>Bragança</v>
      </c>
      <c r="AE11" s="839">
        <f t="shared" si="2"/>
        <v>220.10950842696599</v>
      </c>
      <c r="AF11" s="839">
        <f t="shared" si="3"/>
        <v>215.37481551675</v>
      </c>
      <c r="AG11" s="839">
        <f t="shared" si="4"/>
        <v>96.501213054187204</v>
      </c>
      <c r="AH11" s="839">
        <f t="shared" si="0"/>
        <v>91.844395438576797</v>
      </c>
      <c r="AI11" s="836"/>
      <c r="AJ11" s="836"/>
      <c r="AK11" s="836"/>
      <c r="AL11" s="836"/>
      <c r="AM11" s="835" t="str">
        <f t="shared" si="5"/>
        <v>Bragança</v>
      </c>
      <c r="AN11" s="840">
        <f t="shared" si="6"/>
        <v>96.501213054187204</v>
      </c>
      <c r="AO11" s="840">
        <f t="shared" si="6"/>
        <v>91.844395438576797</v>
      </c>
      <c r="AP11" s="534"/>
      <c r="AQ11" s="773"/>
      <c r="AR11" s="534"/>
      <c r="AS11" s="534"/>
      <c r="AT11" s="534"/>
      <c r="AU11" s="534"/>
      <c r="AV11" s="534"/>
      <c r="AW11" s="534"/>
      <c r="AX11" s="534"/>
      <c r="AY11" s="534"/>
      <c r="AZ11" s="534"/>
      <c r="BA11" s="534"/>
      <c r="BB11" s="534"/>
      <c r="BC11" s="534"/>
      <c r="BD11" s="534"/>
    </row>
    <row r="12" spans="1:56">
      <c r="A12" s="465"/>
      <c r="B12" s="535"/>
      <c r="C12" s="128" t="s">
        <v>66</v>
      </c>
      <c r="D12" s="473"/>
      <c r="E12" s="391">
        <v>723</v>
      </c>
      <c r="F12" s="391">
        <v>732</v>
      </c>
      <c r="G12" s="391">
        <v>692</v>
      </c>
      <c r="H12" s="391">
        <v>716</v>
      </c>
      <c r="I12" s="391">
        <v>722</v>
      </c>
      <c r="J12" s="391">
        <v>712</v>
      </c>
      <c r="K12" s="851">
        <v>220.10950842696599</v>
      </c>
      <c r="L12" s="525"/>
      <c r="M12" s="573"/>
      <c r="N12" s="465"/>
      <c r="AD12" s="835" t="str">
        <f t="shared" si="1"/>
        <v>Castelo Branco</v>
      </c>
      <c r="AE12" s="839">
        <f t="shared" si="2"/>
        <v>206.79836820083699</v>
      </c>
      <c r="AF12" s="839">
        <f t="shared" si="3"/>
        <v>215.37481551675</v>
      </c>
      <c r="AG12" s="839">
        <f t="shared" si="4"/>
        <v>88.548480143326401</v>
      </c>
      <c r="AH12" s="839">
        <f t="shared" si="0"/>
        <v>91.844395438576797</v>
      </c>
      <c r="AI12" s="838"/>
      <c r="AJ12" s="838"/>
      <c r="AK12" s="838"/>
      <c r="AL12" s="838"/>
      <c r="AM12" s="835" t="str">
        <f t="shared" si="5"/>
        <v>Castelo Branco</v>
      </c>
      <c r="AN12" s="840">
        <f t="shared" si="6"/>
        <v>88.548480143326401</v>
      </c>
      <c r="AO12" s="840">
        <f t="shared" si="6"/>
        <v>91.844395438576797</v>
      </c>
    </row>
    <row r="13" spans="1:56">
      <c r="A13" s="465"/>
      <c r="B13" s="535"/>
      <c r="C13" s="128" t="s">
        <v>75</v>
      </c>
      <c r="D13" s="473"/>
      <c r="E13" s="391">
        <v>1578</v>
      </c>
      <c r="F13" s="391">
        <v>1502</v>
      </c>
      <c r="G13" s="391">
        <v>1420</v>
      </c>
      <c r="H13" s="391">
        <v>1384</v>
      </c>
      <c r="I13" s="391">
        <v>1401</v>
      </c>
      <c r="J13" s="391">
        <v>1437</v>
      </c>
      <c r="K13" s="851">
        <v>206.79836820083699</v>
      </c>
      <c r="L13" s="525"/>
      <c r="M13" s="573"/>
      <c r="N13" s="465"/>
      <c r="AD13" s="835" t="str">
        <f t="shared" si="1"/>
        <v>Coimbra</v>
      </c>
      <c r="AE13" s="839">
        <f t="shared" si="2"/>
        <v>199.65151263093</v>
      </c>
      <c r="AF13" s="839">
        <f t="shared" si="3"/>
        <v>215.37481551675</v>
      </c>
      <c r="AG13" s="839">
        <f t="shared" si="4"/>
        <v>102.55876087988599</v>
      </c>
      <c r="AH13" s="839">
        <f t="shared" si="0"/>
        <v>91.844395438576797</v>
      </c>
      <c r="AI13" s="838"/>
      <c r="AJ13" s="838"/>
      <c r="AK13" s="838"/>
      <c r="AL13" s="838"/>
      <c r="AM13" s="835" t="str">
        <f t="shared" si="5"/>
        <v>Coimbra</v>
      </c>
      <c r="AN13" s="840">
        <f t="shared" si="6"/>
        <v>102.55876087988599</v>
      </c>
      <c r="AO13" s="840">
        <f t="shared" si="6"/>
        <v>91.844395438576797</v>
      </c>
    </row>
    <row r="14" spans="1:56">
      <c r="A14" s="465"/>
      <c r="B14" s="535"/>
      <c r="C14" s="128" t="s">
        <v>61</v>
      </c>
      <c r="D14" s="473"/>
      <c r="E14" s="391">
        <v>3609</v>
      </c>
      <c r="F14" s="391">
        <v>3485</v>
      </c>
      <c r="G14" s="391">
        <v>3357</v>
      </c>
      <c r="H14" s="391">
        <v>3324</v>
      </c>
      <c r="I14" s="391">
        <v>3311</v>
      </c>
      <c r="J14" s="391">
        <v>3247</v>
      </c>
      <c r="K14" s="851">
        <v>199.65151263093</v>
      </c>
      <c r="L14" s="525"/>
      <c r="M14" s="573"/>
      <c r="N14" s="465"/>
      <c r="AD14" s="835" t="str">
        <f t="shared" si="1"/>
        <v>Évora</v>
      </c>
      <c r="AE14" s="839">
        <f t="shared" si="2"/>
        <v>229.28993002099401</v>
      </c>
      <c r="AF14" s="839">
        <f t="shared" si="3"/>
        <v>215.37481551675</v>
      </c>
      <c r="AG14" s="839">
        <f t="shared" si="4"/>
        <v>90.263170798898102</v>
      </c>
      <c r="AH14" s="839">
        <f t="shared" si="0"/>
        <v>91.844395438576797</v>
      </c>
      <c r="AI14" s="838"/>
      <c r="AJ14" s="838"/>
      <c r="AK14" s="838"/>
      <c r="AL14" s="838"/>
      <c r="AM14" s="835" t="str">
        <f t="shared" si="5"/>
        <v>Évora</v>
      </c>
      <c r="AN14" s="840">
        <f t="shared" si="6"/>
        <v>90.263170798898102</v>
      </c>
      <c r="AO14" s="840">
        <f t="shared" si="6"/>
        <v>91.844395438576797</v>
      </c>
    </row>
    <row r="15" spans="1:56">
      <c r="A15" s="465"/>
      <c r="B15" s="535"/>
      <c r="C15" s="128" t="s">
        <v>56</v>
      </c>
      <c r="D15" s="473"/>
      <c r="E15" s="391">
        <v>1509</v>
      </c>
      <c r="F15" s="391">
        <v>1435</v>
      </c>
      <c r="G15" s="391">
        <v>1372</v>
      </c>
      <c r="H15" s="391">
        <v>1398</v>
      </c>
      <c r="I15" s="391">
        <v>1447</v>
      </c>
      <c r="J15" s="391">
        <v>1430</v>
      </c>
      <c r="K15" s="851">
        <v>229.28993002099401</v>
      </c>
      <c r="L15" s="525"/>
      <c r="M15" s="573"/>
      <c r="N15" s="465"/>
      <c r="AD15" s="835" t="str">
        <f t="shared" si="1"/>
        <v>Faro</v>
      </c>
      <c r="AE15" s="839">
        <f t="shared" si="2"/>
        <v>201.59421571851399</v>
      </c>
      <c r="AF15" s="839">
        <f t="shared" si="3"/>
        <v>215.37481551675</v>
      </c>
      <c r="AG15" s="839">
        <f t="shared" si="4"/>
        <v>93.9537180076628</v>
      </c>
      <c r="AH15" s="839">
        <f t="shared" si="0"/>
        <v>91.844395438576797</v>
      </c>
      <c r="AI15" s="838"/>
      <c r="AJ15" s="838"/>
      <c r="AK15" s="838"/>
      <c r="AL15" s="838"/>
      <c r="AM15" s="835" t="str">
        <f t="shared" si="5"/>
        <v>Faro</v>
      </c>
      <c r="AN15" s="840">
        <f t="shared" si="6"/>
        <v>93.9537180076628</v>
      </c>
      <c r="AO15" s="840">
        <f t="shared" si="6"/>
        <v>91.844395438576797</v>
      </c>
    </row>
    <row r="16" spans="1:56">
      <c r="A16" s="465"/>
      <c r="B16" s="535"/>
      <c r="C16" s="128" t="s">
        <v>74</v>
      </c>
      <c r="D16" s="473"/>
      <c r="E16" s="391">
        <v>3330</v>
      </c>
      <c r="F16" s="391">
        <v>3125</v>
      </c>
      <c r="G16" s="391">
        <v>2979</v>
      </c>
      <c r="H16" s="391">
        <v>2998</v>
      </c>
      <c r="I16" s="391">
        <v>2978</v>
      </c>
      <c r="J16" s="391">
        <v>3045</v>
      </c>
      <c r="K16" s="851">
        <v>201.59421571851399</v>
      </c>
      <c r="L16" s="525"/>
      <c r="M16" s="573"/>
      <c r="N16" s="465"/>
      <c r="AD16" s="835" t="str">
        <f t="shared" si="1"/>
        <v>Guarda</v>
      </c>
      <c r="AE16" s="839">
        <f t="shared" si="2"/>
        <v>208.592875816993</v>
      </c>
      <c r="AF16" s="839">
        <f t="shared" si="3"/>
        <v>215.37481551675</v>
      </c>
      <c r="AG16" s="839">
        <f t="shared" si="4"/>
        <v>88.070948602966496</v>
      </c>
      <c r="AH16" s="839">
        <f t="shared" si="0"/>
        <v>91.844395438576797</v>
      </c>
      <c r="AI16" s="838"/>
      <c r="AJ16" s="838"/>
      <c r="AK16" s="838"/>
      <c r="AL16" s="838"/>
      <c r="AM16" s="835" t="str">
        <f t="shared" si="5"/>
        <v>Guarda</v>
      </c>
      <c r="AN16" s="840">
        <f t="shared" si="6"/>
        <v>88.070948602966496</v>
      </c>
      <c r="AO16" s="840">
        <f t="shared" si="6"/>
        <v>91.844395438576797</v>
      </c>
    </row>
    <row r="17" spans="1:41">
      <c r="A17" s="465"/>
      <c r="B17" s="535"/>
      <c r="C17" s="128" t="s">
        <v>76</v>
      </c>
      <c r="D17" s="473"/>
      <c r="E17" s="391">
        <v>1376</v>
      </c>
      <c r="F17" s="391">
        <v>1314</v>
      </c>
      <c r="G17" s="391">
        <v>1303</v>
      </c>
      <c r="H17" s="391">
        <v>1244</v>
      </c>
      <c r="I17" s="391">
        <v>1227</v>
      </c>
      <c r="J17" s="391">
        <v>1224</v>
      </c>
      <c r="K17" s="851">
        <v>208.592875816993</v>
      </c>
      <c r="L17" s="525"/>
      <c r="M17" s="573"/>
      <c r="N17" s="465"/>
      <c r="AD17" s="835" t="str">
        <f t="shared" si="1"/>
        <v>Leiria</v>
      </c>
      <c r="AE17" s="839">
        <f t="shared" si="2"/>
        <v>207.77676271949599</v>
      </c>
      <c r="AF17" s="839">
        <f t="shared" si="3"/>
        <v>215.37481551675</v>
      </c>
      <c r="AG17" s="839">
        <f t="shared" si="4"/>
        <v>97.624749312460295</v>
      </c>
      <c r="AH17" s="839">
        <f t="shared" si="0"/>
        <v>91.844395438576797</v>
      </c>
      <c r="AI17" s="838"/>
      <c r="AJ17" s="838"/>
      <c r="AK17" s="838"/>
      <c r="AL17" s="838"/>
      <c r="AM17" s="835" t="str">
        <f t="shared" si="5"/>
        <v>Leiria</v>
      </c>
      <c r="AN17" s="840">
        <f t="shared" si="6"/>
        <v>97.624749312460295</v>
      </c>
      <c r="AO17" s="840">
        <f t="shared" si="6"/>
        <v>91.844395438576797</v>
      </c>
    </row>
    <row r="18" spans="1:41">
      <c r="A18" s="465"/>
      <c r="B18" s="535"/>
      <c r="C18" s="128" t="s">
        <v>60</v>
      </c>
      <c r="D18" s="473"/>
      <c r="E18" s="391">
        <v>2448</v>
      </c>
      <c r="F18" s="391">
        <v>2353</v>
      </c>
      <c r="G18" s="391">
        <v>2284</v>
      </c>
      <c r="H18" s="391">
        <v>2236</v>
      </c>
      <c r="I18" s="391">
        <v>2196</v>
      </c>
      <c r="J18" s="391">
        <v>2222</v>
      </c>
      <c r="K18" s="851">
        <v>207.77676271949599</v>
      </c>
      <c r="L18" s="525"/>
      <c r="M18" s="573"/>
      <c r="N18" s="465"/>
      <c r="AD18" s="835" t="str">
        <f t="shared" si="1"/>
        <v>Lisboa</v>
      </c>
      <c r="AE18" s="839">
        <f t="shared" si="2"/>
        <v>217.704525450369</v>
      </c>
      <c r="AF18" s="839">
        <f t="shared" si="3"/>
        <v>215.37481551675</v>
      </c>
      <c r="AG18" s="839">
        <f t="shared" si="4"/>
        <v>93.8270090146423</v>
      </c>
      <c r="AH18" s="839">
        <f t="shared" si="0"/>
        <v>91.844395438576797</v>
      </c>
      <c r="AI18" s="838"/>
      <c r="AJ18" s="838"/>
      <c r="AK18" s="838"/>
      <c r="AL18" s="838"/>
      <c r="AM18" s="835" t="str">
        <f t="shared" si="5"/>
        <v>Lisboa</v>
      </c>
      <c r="AN18" s="840">
        <f t="shared" si="6"/>
        <v>93.8270090146423</v>
      </c>
      <c r="AO18" s="840">
        <f t="shared" si="6"/>
        <v>91.844395438576797</v>
      </c>
    </row>
    <row r="19" spans="1:41">
      <c r="A19" s="465"/>
      <c r="B19" s="535"/>
      <c r="C19" s="128" t="s">
        <v>59</v>
      </c>
      <c r="D19" s="473"/>
      <c r="E19" s="391">
        <v>16284</v>
      </c>
      <c r="F19" s="391">
        <v>16158</v>
      </c>
      <c r="G19" s="391">
        <v>16305</v>
      </c>
      <c r="H19" s="391">
        <v>16024</v>
      </c>
      <c r="I19" s="391">
        <v>16213</v>
      </c>
      <c r="J19" s="391">
        <v>16554</v>
      </c>
      <c r="K19" s="851">
        <v>217.704525450369</v>
      </c>
      <c r="L19" s="525"/>
      <c r="M19" s="573"/>
      <c r="N19" s="465"/>
      <c r="AD19" s="835" t="str">
        <f t="shared" si="1"/>
        <v>Portalegre</v>
      </c>
      <c r="AE19" s="839">
        <f t="shared" si="2"/>
        <v>237.177646551724</v>
      </c>
      <c r="AF19" s="839">
        <f t="shared" si="3"/>
        <v>215.37481551675</v>
      </c>
      <c r="AG19" s="839">
        <f t="shared" si="4"/>
        <v>89.559267578125002</v>
      </c>
      <c r="AH19" s="839">
        <f t="shared" si="0"/>
        <v>91.844395438576797</v>
      </c>
      <c r="AI19" s="838"/>
      <c r="AJ19" s="838"/>
      <c r="AK19" s="838"/>
      <c r="AL19" s="838"/>
      <c r="AM19" s="835" t="str">
        <f t="shared" si="5"/>
        <v>Portalegre</v>
      </c>
      <c r="AN19" s="840">
        <f t="shared" si="6"/>
        <v>89.559267578125002</v>
      </c>
      <c r="AO19" s="840">
        <f t="shared" si="6"/>
        <v>91.844395438576797</v>
      </c>
    </row>
    <row r="20" spans="1:41">
      <c r="A20" s="465"/>
      <c r="B20" s="535"/>
      <c r="C20" s="128" t="s">
        <v>57</v>
      </c>
      <c r="D20" s="473"/>
      <c r="E20" s="391">
        <v>1204</v>
      </c>
      <c r="F20" s="391">
        <v>1136</v>
      </c>
      <c r="G20" s="391">
        <v>1111</v>
      </c>
      <c r="H20" s="391">
        <v>1094</v>
      </c>
      <c r="I20" s="391">
        <v>1099</v>
      </c>
      <c r="J20" s="391">
        <v>1161</v>
      </c>
      <c r="K20" s="851">
        <v>237.177646551724</v>
      </c>
      <c r="L20" s="525"/>
      <c r="M20" s="573"/>
      <c r="N20" s="465"/>
      <c r="AD20" s="835" t="str">
        <f t="shared" si="1"/>
        <v>Porto</v>
      </c>
      <c r="AE20" s="839">
        <f t="shared" si="2"/>
        <v>213.10792611026</v>
      </c>
      <c r="AF20" s="839">
        <f t="shared" si="3"/>
        <v>215.37481551675</v>
      </c>
      <c r="AG20" s="839">
        <f t="shared" si="4"/>
        <v>92.409506441330805</v>
      </c>
      <c r="AH20" s="839">
        <f t="shared" si="0"/>
        <v>91.844395438576797</v>
      </c>
      <c r="AI20" s="838"/>
      <c r="AJ20" s="838"/>
      <c r="AK20" s="838"/>
      <c r="AL20" s="838"/>
      <c r="AM20" s="835" t="str">
        <f t="shared" si="5"/>
        <v>Porto</v>
      </c>
      <c r="AN20" s="840">
        <f t="shared" si="6"/>
        <v>92.409506441330805</v>
      </c>
      <c r="AO20" s="840">
        <f t="shared" si="6"/>
        <v>91.844395438576797</v>
      </c>
    </row>
    <row r="21" spans="1:41">
      <c r="A21" s="465"/>
      <c r="B21" s="535"/>
      <c r="C21" s="128" t="s">
        <v>63</v>
      </c>
      <c r="D21" s="473"/>
      <c r="E21" s="391">
        <v>25886</v>
      </c>
      <c r="F21" s="391">
        <v>25487</v>
      </c>
      <c r="G21" s="391">
        <v>25532</v>
      </c>
      <c r="H21" s="391">
        <v>25401</v>
      </c>
      <c r="I21" s="391">
        <v>25737</v>
      </c>
      <c r="J21" s="391">
        <v>26133</v>
      </c>
      <c r="K21" s="851">
        <v>213.10792611026</v>
      </c>
      <c r="L21" s="525"/>
      <c r="M21" s="573"/>
      <c r="N21" s="465"/>
      <c r="AD21" s="835" t="str">
        <f t="shared" si="1"/>
        <v>Santarém</v>
      </c>
      <c r="AE21" s="839">
        <f t="shared" si="2"/>
        <v>212.97564802774201</v>
      </c>
      <c r="AF21" s="839">
        <f t="shared" si="3"/>
        <v>215.37481551675</v>
      </c>
      <c r="AG21" s="839">
        <f t="shared" si="4"/>
        <v>93.002994510694705</v>
      </c>
      <c r="AH21" s="839">
        <f t="shared" si="0"/>
        <v>91.844395438576797</v>
      </c>
      <c r="AI21" s="838"/>
      <c r="AJ21" s="838"/>
      <c r="AK21" s="838"/>
      <c r="AL21" s="838"/>
      <c r="AM21" s="835" t="str">
        <f t="shared" si="5"/>
        <v>Santarém</v>
      </c>
      <c r="AN21" s="840">
        <f t="shared" si="6"/>
        <v>93.002994510694705</v>
      </c>
      <c r="AO21" s="840">
        <f t="shared" si="6"/>
        <v>91.844395438576797</v>
      </c>
    </row>
    <row r="22" spans="1:41">
      <c r="A22" s="465"/>
      <c r="B22" s="535"/>
      <c r="C22" s="128" t="s">
        <v>79</v>
      </c>
      <c r="D22" s="473"/>
      <c r="E22" s="391">
        <v>2507</v>
      </c>
      <c r="F22" s="391">
        <v>2436</v>
      </c>
      <c r="G22" s="391">
        <v>2356</v>
      </c>
      <c r="H22" s="391">
        <v>2326</v>
      </c>
      <c r="I22" s="391">
        <v>2289</v>
      </c>
      <c r="J22" s="391">
        <v>2309</v>
      </c>
      <c r="K22" s="851">
        <v>212.97564802774201</v>
      </c>
      <c r="L22" s="525"/>
      <c r="M22" s="573"/>
      <c r="N22" s="465"/>
      <c r="AD22" s="835" t="str">
        <f t="shared" si="1"/>
        <v>Setúbal</v>
      </c>
      <c r="AE22" s="839">
        <f t="shared" si="2"/>
        <v>224.31600204891799</v>
      </c>
      <c r="AF22" s="839">
        <f t="shared" si="3"/>
        <v>215.37481551675</v>
      </c>
      <c r="AG22" s="839">
        <f t="shared" si="4"/>
        <v>99.448374020665398</v>
      </c>
      <c r="AH22" s="839">
        <f t="shared" si="0"/>
        <v>91.844395438576797</v>
      </c>
      <c r="AI22" s="838"/>
      <c r="AJ22" s="838"/>
      <c r="AK22" s="838"/>
      <c r="AL22" s="838"/>
      <c r="AM22" s="835" t="str">
        <f t="shared" si="5"/>
        <v>Setúbal</v>
      </c>
      <c r="AN22" s="840">
        <f t="shared" si="6"/>
        <v>99.448374020665398</v>
      </c>
      <c r="AO22" s="840">
        <f t="shared" si="6"/>
        <v>91.844395438576797</v>
      </c>
    </row>
    <row r="23" spans="1:41">
      <c r="A23" s="465"/>
      <c r="B23" s="535"/>
      <c r="C23" s="128" t="s">
        <v>58</v>
      </c>
      <c r="D23" s="473"/>
      <c r="E23" s="391">
        <v>7985</v>
      </c>
      <c r="F23" s="391">
        <v>7952</v>
      </c>
      <c r="G23" s="391">
        <v>7863</v>
      </c>
      <c r="H23" s="391">
        <v>7684</v>
      </c>
      <c r="I23" s="391">
        <v>7648</v>
      </c>
      <c r="J23" s="391">
        <v>7812</v>
      </c>
      <c r="K23" s="851">
        <v>224.31600204891799</v>
      </c>
      <c r="L23" s="525"/>
      <c r="M23" s="573"/>
      <c r="N23" s="465"/>
      <c r="AD23" s="835" t="str">
        <f t="shared" si="1"/>
        <v>Viana do Castelo</v>
      </c>
      <c r="AE23" s="839">
        <f t="shared" si="2"/>
        <v>191.78495290423899</v>
      </c>
      <c r="AF23" s="839">
        <f t="shared" si="3"/>
        <v>215.37481551675</v>
      </c>
      <c r="AG23" s="839">
        <f t="shared" si="4"/>
        <v>99.000822528363003</v>
      </c>
      <c r="AH23" s="839">
        <f t="shared" si="0"/>
        <v>91.844395438576797</v>
      </c>
      <c r="AI23" s="838"/>
      <c r="AJ23" s="838"/>
      <c r="AK23" s="838"/>
      <c r="AL23" s="838"/>
      <c r="AM23" s="835" t="str">
        <f t="shared" si="5"/>
        <v>Viana do Castelo</v>
      </c>
      <c r="AN23" s="840">
        <f t="shared" si="6"/>
        <v>99.000822528363003</v>
      </c>
      <c r="AO23" s="840">
        <f t="shared" si="6"/>
        <v>91.844395438576797</v>
      </c>
    </row>
    <row r="24" spans="1:41">
      <c r="A24" s="465"/>
      <c r="B24" s="535"/>
      <c r="C24" s="128" t="s">
        <v>65</v>
      </c>
      <c r="D24" s="473"/>
      <c r="E24" s="391">
        <v>1322</v>
      </c>
      <c r="F24" s="391">
        <v>1294</v>
      </c>
      <c r="G24" s="391">
        <v>1278</v>
      </c>
      <c r="H24" s="391">
        <v>1280</v>
      </c>
      <c r="I24" s="391">
        <v>1270</v>
      </c>
      <c r="J24" s="391">
        <v>1274</v>
      </c>
      <c r="K24" s="851">
        <v>191.78495290423899</v>
      </c>
      <c r="L24" s="525"/>
      <c r="M24" s="573"/>
      <c r="N24" s="465"/>
      <c r="AD24" s="835" t="str">
        <f t="shared" si="1"/>
        <v>Vila Real</v>
      </c>
      <c r="AE24" s="839">
        <f t="shared" si="2"/>
        <v>205.74692275221599</v>
      </c>
      <c r="AF24" s="839">
        <f t="shared" si="3"/>
        <v>215.37481551675</v>
      </c>
      <c r="AG24" s="839">
        <f t="shared" si="4"/>
        <v>97.737008221375604</v>
      </c>
      <c r="AH24" s="839">
        <f t="shared" si="0"/>
        <v>91.844395438576797</v>
      </c>
      <c r="AI24" s="838"/>
      <c r="AJ24" s="838"/>
      <c r="AK24" s="838"/>
      <c r="AL24" s="838"/>
      <c r="AM24" s="835" t="str">
        <f t="shared" si="5"/>
        <v>Vila Real</v>
      </c>
      <c r="AN24" s="840">
        <f t="shared" si="6"/>
        <v>97.737008221375604</v>
      </c>
      <c r="AO24" s="840">
        <f t="shared" si="6"/>
        <v>91.844395438576797</v>
      </c>
    </row>
    <row r="25" spans="1:41">
      <c r="A25" s="465"/>
      <c r="B25" s="535"/>
      <c r="C25" s="128" t="s">
        <v>67</v>
      </c>
      <c r="D25" s="473"/>
      <c r="E25" s="391">
        <v>2473</v>
      </c>
      <c r="F25" s="391">
        <v>2406</v>
      </c>
      <c r="G25" s="391">
        <v>2379</v>
      </c>
      <c r="H25" s="391">
        <v>2319</v>
      </c>
      <c r="I25" s="391">
        <v>2315</v>
      </c>
      <c r="J25" s="391">
        <v>2372</v>
      </c>
      <c r="K25" s="851">
        <v>205.74692275221599</v>
      </c>
      <c r="L25" s="525"/>
      <c r="M25" s="573"/>
      <c r="N25" s="465"/>
      <c r="AD25" s="835" t="str">
        <f t="shared" si="1"/>
        <v>Viseu</v>
      </c>
      <c r="AE25" s="839">
        <f t="shared" si="2"/>
        <v>203.71539885130801</v>
      </c>
      <c r="AF25" s="839">
        <f t="shared" si="3"/>
        <v>215.37481551675</v>
      </c>
      <c r="AG25" s="839">
        <f t="shared" si="4"/>
        <v>92.689323461091803</v>
      </c>
      <c r="AH25" s="839">
        <f t="shared" si="0"/>
        <v>91.844395438576797</v>
      </c>
      <c r="AI25" s="838"/>
      <c r="AJ25" s="838"/>
      <c r="AK25" s="838"/>
      <c r="AL25" s="838"/>
      <c r="AM25" s="835" t="str">
        <f t="shared" si="5"/>
        <v>Viseu</v>
      </c>
      <c r="AN25" s="840">
        <f t="shared" si="6"/>
        <v>92.689323461091803</v>
      </c>
      <c r="AO25" s="840">
        <f t="shared" si="6"/>
        <v>91.844395438576797</v>
      </c>
    </row>
    <row r="26" spans="1:41">
      <c r="A26" s="465"/>
      <c r="B26" s="535"/>
      <c r="C26" s="128" t="s">
        <v>77</v>
      </c>
      <c r="D26" s="473"/>
      <c r="E26" s="391">
        <v>3086</v>
      </c>
      <c r="F26" s="391">
        <v>3091</v>
      </c>
      <c r="G26" s="391">
        <v>3043</v>
      </c>
      <c r="H26" s="391">
        <v>3041</v>
      </c>
      <c r="I26" s="391">
        <v>3078</v>
      </c>
      <c r="J26" s="391">
        <v>3135</v>
      </c>
      <c r="K26" s="851">
        <v>203.71539885130801</v>
      </c>
      <c r="L26" s="525"/>
      <c r="M26" s="573"/>
      <c r="N26" s="465"/>
      <c r="AD26" s="835" t="str">
        <f t="shared" si="1"/>
        <v>Açores</v>
      </c>
      <c r="AE26" s="839">
        <f t="shared" si="2"/>
        <v>228.65721064814801</v>
      </c>
      <c r="AF26" s="839">
        <f t="shared" si="3"/>
        <v>215.37481551675</v>
      </c>
      <c r="AG26" s="839">
        <f t="shared" si="4"/>
        <v>69.090667965627503</v>
      </c>
      <c r="AH26" s="839">
        <f t="shared" si="0"/>
        <v>91.844395438576797</v>
      </c>
      <c r="AI26" s="838"/>
      <c r="AJ26" s="838"/>
      <c r="AK26" s="838"/>
      <c r="AL26" s="838"/>
      <c r="AM26" s="835" t="str">
        <f t="shared" si="5"/>
        <v>Açores</v>
      </c>
      <c r="AN26" s="840">
        <f t="shared" si="6"/>
        <v>69.090667965627503</v>
      </c>
      <c r="AO26" s="840">
        <f t="shared" si="6"/>
        <v>91.844395438576797</v>
      </c>
    </row>
    <row r="27" spans="1:41">
      <c r="A27" s="465"/>
      <c r="B27" s="535"/>
      <c r="C27" s="128" t="s">
        <v>132</v>
      </c>
      <c r="D27" s="473"/>
      <c r="E27" s="391">
        <v>5900</v>
      </c>
      <c r="F27" s="391">
        <v>5780</v>
      </c>
      <c r="G27" s="391">
        <v>5759</v>
      </c>
      <c r="H27" s="391">
        <v>5656</v>
      </c>
      <c r="I27" s="391">
        <v>5793</v>
      </c>
      <c r="J27" s="391">
        <v>6050</v>
      </c>
      <c r="K27" s="851">
        <v>228.65721064814801</v>
      </c>
      <c r="L27" s="525"/>
      <c r="M27" s="573"/>
      <c r="N27" s="465"/>
      <c r="AD27" s="835" t="str">
        <f>+C28</f>
        <v>Madeira</v>
      </c>
      <c r="AE27" s="839">
        <f>+K28</f>
        <v>221.23391959799</v>
      </c>
      <c r="AF27" s="839">
        <f t="shared" si="3"/>
        <v>215.37481551675</v>
      </c>
      <c r="AG27" s="839">
        <f>+K65</f>
        <v>89.341589627959394</v>
      </c>
      <c r="AH27" s="839">
        <f t="shared" si="0"/>
        <v>91.844395438576797</v>
      </c>
      <c r="AI27" s="838"/>
      <c r="AJ27" s="838"/>
      <c r="AK27" s="838"/>
      <c r="AL27" s="838"/>
      <c r="AM27" s="835" t="str">
        <f t="shared" si="5"/>
        <v>Madeira</v>
      </c>
      <c r="AN27" s="840">
        <f t="shared" si="6"/>
        <v>89.341589627959394</v>
      </c>
      <c r="AO27" s="840">
        <f t="shared" si="6"/>
        <v>91.844395438576797</v>
      </c>
    </row>
    <row r="28" spans="1:41">
      <c r="A28" s="465"/>
      <c r="B28" s="535"/>
      <c r="C28" s="128" t="s">
        <v>133</v>
      </c>
      <c r="D28" s="473"/>
      <c r="E28" s="391">
        <v>2059</v>
      </c>
      <c r="F28" s="391">
        <v>1998</v>
      </c>
      <c r="G28" s="391">
        <v>1955</v>
      </c>
      <c r="H28" s="391">
        <v>1887</v>
      </c>
      <c r="I28" s="391">
        <v>1833</v>
      </c>
      <c r="J28" s="391">
        <v>1791</v>
      </c>
      <c r="K28" s="851">
        <v>221.23391959799</v>
      </c>
      <c r="L28" s="525"/>
      <c r="M28" s="573"/>
      <c r="N28" s="465"/>
      <c r="AD28" s="773"/>
      <c r="AE28" s="825"/>
      <c r="AG28" s="825"/>
    </row>
    <row r="29" spans="1:41" ht="3.75" customHeight="1">
      <c r="A29" s="465"/>
      <c r="B29" s="535"/>
      <c r="C29" s="128"/>
      <c r="D29" s="473"/>
      <c r="E29" s="391"/>
      <c r="F29" s="391"/>
      <c r="G29" s="391"/>
      <c r="H29" s="391"/>
      <c r="I29" s="391"/>
      <c r="J29" s="391"/>
      <c r="K29" s="392"/>
      <c r="L29" s="525"/>
      <c r="M29" s="573"/>
      <c r="N29" s="465"/>
      <c r="AD29" s="773"/>
      <c r="AE29" s="825"/>
      <c r="AG29" s="825"/>
    </row>
    <row r="30" spans="1:41" ht="15.75" customHeight="1">
      <c r="A30" s="465"/>
      <c r="B30" s="535"/>
      <c r="C30" s="827"/>
      <c r="D30" s="873" t="s">
        <v>424</v>
      </c>
      <c r="E30" s="827"/>
      <c r="F30" s="827"/>
      <c r="G30" s="1687" t="s">
        <v>621</v>
      </c>
      <c r="H30" s="1687"/>
      <c r="I30" s="1687"/>
      <c r="J30" s="1687"/>
      <c r="K30" s="829"/>
      <c r="L30" s="829"/>
      <c r="M30" s="830"/>
      <c r="N30" s="465"/>
      <c r="AD30" s="773"/>
      <c r="AE30" s="825"/>
      <c r="AG30" s="825"/>
    </row>
    <row r="31" spans="1:41">
      <c r="A31" s="465"/>
      <c r="B31" s="826"/>
      <c r="C31" s="827"/>
      <c r="D31" s="827"/>
      <c r="E31" s="827"/>
      <c r="F31" s="827"/>
      <c r="G31" s="827"/>
      <c r="H31" s="827"/>
      <c r="I31" s="828"/>
      <c r="J31" s="828"/>
      <c r="K31" s="829"/>
      <c r="L31" s="829"/>
      <c r="M31" s="830"/>
      <c r="N31" s="465"/>
    </row>
    <row r="32" spans="1:41" ht="12" customHeight="1">
      <c r="A32" s="465"/>
      <c r="B32" s="535"/>
      <c r="C32" s="827"/>
      <c r="D32" s="827"/>
      <c r="E32" s="827"/>
      <c r="F32" s="827"/>
      <c r="G32" s="827"/>
      <c r="H32" s="827"/>
      <c r="I32" s="828"/>
      <c r="J32" s="828"/>
      <c r="K32" s="829"/>
      <c r="L32" s="829"/>
      <c r="M32" s="830"/>
      <c r="N32" s="465"/>
    </row>
    <row r="33" spans="1:98" ht="12" customHeight="1">
      <c r="A33" s="465"/>
      <c r="B33" s="535"/>
      <c r="C33" s="827"/>
      <c r="D33" s="827"/>
      <c r="E33" s="827"/>
      <c r="F33" s="827"/>
      <c r="G33" s="827"/>
      <c r="H33" s="827"/>
      <c r="I33" s="828"/>
      <c r="J33" s="828"/>
      <c r="K33" s="829"/>
      <c r="L33" s="829"/>
      <c r="M33" s="830"/>
      <c r="N33" s="465"/>
    </row>
    <row r="34" spans="1:98" ht="12" customHeight="1">
      <c r="A34" s="465"/>
      <c r="B34" s="535"/>
      <c r="C34" s="827"/>
      <c r="D34" s="827"/>
      <c r="E34" s="827"/>
      <c r="F34" s="827"/>
      <c r="G34" s="827"/>
      <c r="H34" s="827"/>
      <c r="I34" s="828"/>
      <c r="J34" s="828"/>
      <c r="K34" s="829"/>
      <c r="L34" s="829"/>
      <c r="M34" s="830"/>
      <c r="N34" s="465"/>
    </row>
    <row r="35" spans="1:98" ht="12" customHeight="1">
      <c r="A35" s="465"/>
      <c r="B35" s="535"/>
      <c r="C35" s="827"/>
      <c r="D35" s="827"/>
      <c r="E35" s="827"/>
      <c r="F35" s="827"/>
      <c r="G35" s="827"/>
      <c r="H35" s="827"/>
      <c r="I35" s="828"/>
      <c r="J35" s="828"/>
      <c r="K35" s="829"/>
      <c r="L35" s="829"/>
      <c r="M35" s="830"/>
      <c r="N35" s="465"/>
    </row>
    <row r="36" spans="1:98" ht="27" customHeight="1">
      <c r="A36" s="465"/>
      <c r="B36" s="535"/>
      <c r="C36" s="827"/>
      <c r="D36" s="827"/>
      <c r="E36" s="827"/>
      <c r="F36" s="827"/>
      <c r="G36" s="827"/>
      <c r="H36" s="827"/>
      <c r="I36" s="828"/>
      <c r="J36" s="828"/>
      <c r="K36" s="829"/>
      <c r="L36" s="829"/>
      <c r="M36" s="830"/>
      <c r="N36" s="465"/>
      <c r="AK36" s="495"/>
      <c r="AL36" s="495"/>
      <c r="AM36" s="495"/>
      <c r="AN36" s="495"/>
      <c r="AO36" s="495"/>
      <c r="AP36" s="495"/>
      <c r="AQ36" s="495"/>
      <c r="AR36" s="495"/>
      <c r="AS36" s="495"/>
      <c r="AT36" s="495"/>
      <c r="AU36" s="495"/>
      <c r="AV36" s="495"/>
      <c r="AW36" s="495"/>
      <c r="AX36" s="495"/>
      <c r="AY36" s="495"/>
      <c r="AZ36" s="495"/>
      <c r="BA36" s="495"/>
      <c r="BB36" s="495"/>
      <c r="BC36" s="495"/>
      <c r="BD36" s="495"/>
      <c r="BE36" s="495"/>
      <c r="BF36" s="495"/>
      <c r="BG36" s="495"/>
      <c r="BH36" s="495"/>
      <c r="BI36" s="495"/>
      <c r="BJ36" s="495"/>
      <c r="BK36" s="495"/>
      <c r="BL36" s="495"/>
      <c r="BM36" s="495"/>
      <c r="BN36" s="495"/>
      <c r="BO36" s="495"/>
      <c r="BP36" s="495"/>
      <c r="BQ36" s="495"/>
      <c r="BR36" s="495"/>
      <c r="BS36" s="495"/>
      <c r="BT36" s="495"/>
      <c r="BU36" s="495"/>
      <c r="BV36" s="495"/>
      <c r="BW36" s="495"/>
      <c r="BX36" s="495"/>
      <c r="BY36" s="495"/>
      <c r="BZ36" s="495"/>
      <c r="CA36" s="495"/>
      <c r="CB36" s="495"/>
      <c r="CC36" s="495"/>
      <c r="CD36" s="495"/>
      <c r="CE36" s="495"/>
      <c r="CF36" s="495"/>
      <c r="CG36" s="495"/>
      <c r="CH36" s="495"/>
      <c r="CI36" s="495"/>
      <c r="CJ36" s="495"/>
      <c r="CK36" s="495"/>
      <c r="CL36" s="495"/>
      <c r="CM36" s="495"/>
      <c r="CN36" s="495"/>
      <c r="CO36" s="495"/>
      <c r="CP36" s="495"/>
      <c r="CQ36" s="495"/>
      <c r="CR36" s="495"/>
      <c r="CS36" s="495"/>
      <c r="CT36" s="495"/>
    </row>
    <row r="37" spans="1:98" ht="12" customHeight="1">
      <c r="A37" s="465"/>
      <c r="B37" s="535"/>
      <c r="C37" s="827"/>
      <c r="D37" s="827"/>
      <c r="E37" s="827"/>
      <c r="F37" s="827"/>
      <c r="G37" s="827"/>
      <c r="H37" s="827"/>
      <c r="I37" s="828"/>
      <c r="J37" s="828"/>
      <c r="K37" s="829"/>
      <c r="L37" s="829"/>
      <c r="M37" s="830"/>
      <c r="N37" s="465"/>
      <c r="AK37" s="495"/>
      <c r="AL37" s="495"/>
      <c r="AM37" s="495"/>
      <c r="AN37" s="495"/>
      <c r="AO37" s="495"/>
      <c r="AP37" s="495"/>
      <c r="AQ37" s="495"/>
      <c r="AR37" s="495"/>
      <c r="AS37" s="495"/>
      <c r="AT37" s="495"/>
      <c r="AU37" s="495"/>
      <c r="AV37" s="495"/>
      <c r="AW37" s="495"/>
      <c r="AX37" s="495"/>
      <c r="AY37" s="495"/>
      <c r="AZ37" s="495"/>
      <c r="BA37" s="495"/>
      <c r="BB37" s="495"/>
      <c r="BC37" s="495"/>
      <c r="BD37" s="495"/>
      <c r="BE37" s="495"/>
      <c r="BF37" s="495"/>
      <c r="BG37" s="495"/>
      <c r="BH37" s="495"/>
      <c r="BI37" s="495"/>
      <c r="BJ37" s="495"/>
      <c r="BK37" s="495"/>
      <c r="BL37" s="495"/>
      <c r="BM37" s="495"/>
      <c r="BN37" s="495"/>
      <c r="BO37" s="495"/>
      <c r="BP37" s="495"/>
      <c r="BQ37" s="495"/>
      <c r="BR37" s="495"/>
      <c r="BS37" s="495"/>
      <c r="BT37" s="495"/>
      <c r="BU37" s="495"/>
      <c r="BV37" s="495"/>
      <c r="BW37" s="495"/>
      <c r="BX37" s="495"/>
      <c r="BY37" s="495"/>
      <c r="BZ37" s="495"/>
      <c r="CA37" s="495"/>
      <c r="CB37" s="495"/>
      <c r="CC37" s="495"/>
      <c r="CD37" s="495"/>
      <c r="CE37" s="495"/>
      <c r="CF37" s="495"/>
      <c r="CG37" s="495"/>
      <c r="CH37" s="495"/>
      <c r="CI37" s="495"/>
      <c r="CJ37" s="495"/>
      <c r="CK37" s="495"/>
      <c r="CL37" s="495"/>
      <c r="CM37" s="495"/>
      <c r="CN37" s="495"/>
      <c r="CO37" s="495"/>
      <c r="CP37" s="495"/>
      <c r="CQ37" s="495"/>
      <c r="CR37" s="495"/>
      <c r="CS37" s="495"/>
      <c r="CT37" s="495"/>
    </row>
    <row r="38" spans="1:98" ht="12" customHeight="1">
      <c r="A38" s="465"/>
      <c r="B38" s="535"/>
      <c r="C38" s="827"/>
      <c r="D38" s="827"/>
      <c r="E38" s="827"/>
      <c r="F38" s="827"/>
      <c r="G38" s="827"/>
      <c r="H38" s="827"/>
      <c r="I38" s="828"/>
      <c r="J38" s="828"/>
      <c r="K38" s="829"/>
      <c r="L38" s="829"/>
      <c r="M38" s="830"/>
      <c r="N38" s="465"/>
      <c r="AK38" s="495"/>
      <c r="AL38" s="495"/>
      <c r="AM38" s="495"/>
      <c r="AN38" s="495"/>
      <c r="AO38" s="495"/>
      <c r="AP38" s="495"/>
      <c r="AQ38" s="495"/>
      <c r="AR38" s="495"/>
      <c r="AS38" s="495"/>
      <c r="AT38" s="495"/>
      <c r="AU38" s="495"/>
      <c r="AV38" s="495"/>
      <c r="AW38" s="495"/>
      <c r="AX38" s="495"/>
      <c r="AY38" s="495"/>
      <c r="AZ38" s="495"/>
      <c r="BA38" s="495"/>
      <c r="BB38" s="495"/>
      <c r="BC38" s="495"/>
      <c r="BD38" s="495"/>
      <c r="BE38" s="495"/>
      <c r="BF38" s="495"/>
      <c r="BG38" s="495"/>
      <c r="BH38" s="495"/>
      <c r="BI38" s="495"/>
      <c r="BJ38" s="495"/>
      <c r="BK38" s="495"/>
      <c r="BL38" s="495"/>
      <c r="BM38" s="495"/>
      <c r="BN38" s="495"/>
      <c r="BO38" s="495"/>
      <c r="BP38" s="495"/>
      <c r="BQ38" s="495"/>
      <c r="BR38" s="495"/>
      <c r="BS38" s="495"/>
      <c r="BT38" s="495"/>
      <c r="BU38" s="495"/>
      <c r="BV38" s="495"/>
      <c r="BW38" s="495"/>
      <c r="BX38" s="495"/>
      <c r="BY38" s="495"/>
      <c r="BZ38" s="495"/>
      <c r="CA38" s="495"/>
      <c r="CB38" s="495"/>
      <c r="CC38" s="495"/>
      <c r="CD38" s="495"/>
      <c r="CE38" s="495"/>
      <c r="CF38" s="495"/>
      <c r="CG38" s="495"/>
      <c r="CH38" s="495"/>
      <c r="CI38" s="495"/>
      <c r="CJ38" s="495"/>
      <c r="CK38" s="495"/>
      <c r="CL38" s="495"/>
      <c r="CM38" s="495"/>
      <c r="CN38" s="495"/>
      <c r="CO38" s="495"/>
      <c r="CP38" s="495"/>
      <c r="CQ38" s="495"/>
      <c r="CR38" s="495"/>
      <c r="CS38" s="495"/>
      <c r="CT38" s="495"/>
    </row>
    <row r="39" spans="1:98" ht="12" customHeight="1">
      <c r="A39" s="465"/>
      <c r="B39" s="535"/>
      <c r="C39" s="831"/>
      <c r="D39" s="831"/>
      <c r="E39" s="831"/>
      <c r="F39" s="831"/>
      <c r="G39" s="831"/>
      <c r="H39" s="831"/>
      <c r="I39" s="831"/>
      <c r="J39" s="831"/>
      <c r="K39" s="832"/>
      <c r="L39" s="833"/>
      <c r="M39" s="834"/>
      <c r="N39" s="465"/>
      <c r="AK39" s="495"/>
      <c r="AL39" s="495"/>
      <c r="AM39" s="495"/>
      <c r="AN39" s="495"/>
      <c r="AO39" s="495"/>
      <c r="AP39" s="495"/>
      <c r="AQ39" s="495"/>
      <c r="AR39" s="495"/>
      <c r="AS39" s="495"/>
      <c r="AT39" s="495"/>
      <c r="AU39" s="495"/>
      <c r="AV39" s="495"/>
      <c r="AW39" s="495"/>
      <c r="AX39" s="495"/>
      <c r="AY39" s="495"/>
      <c r="AZ39" s="495"/>
      <c r="BA39" s="495"/>
      <c r="BB39" s="495"/>
      <c r="BC39" s="495"/>
      <c r="BD39" s="495"/>
      <c r="BE39" s="495"/>
      <c r="BF39" s="495"/>
      <c r="BG39" s="495"/>
      <c r="BH39" s="495"/>
      <c r="BI39" s="495"/>
      <c r="BJ39" s="495"/>
      <c r="BK39" s="495"/>
      <c r="BL39" s="495"/>
      <c r="BM39" s="495"/>
      <c r="BN39" s="495"/>
      <c r="BO39" s="495"/>
      <c r="BP39" s="495"/>
      <c r="BQ39" s="495"/>
      <c r="BR39" s="495"/>
      <c r="BS39" s="495"/>
      <c r="BT39" s="495"/>
      <c r="BU39" s="495"/>
      <c r="BV39" s="495"/>
      <c r="BW39" s="495"/>
      <c r="BX39" s="495"/>
      <c r="BY39" s="495"/>
      <c r="BZ39" s="495"/>
      <c r="CA39" s="495"/>
      <c r="CB39" s="495"/>
      <c r="CC39" s="495"/>
      <c r="CD39" s="495"/>
      <c r="CE39" s="495"/>
      <c r="CF39" s="495"/>
      <c r="CG39" s="495"/>
      <c r="CH39" s="495"/>
      <c r="CI39" s="495"/>
      <c r="CJ39" s="495"/>
      <c r="CK39" s="495"/>
      <c r="CL39" s="495"/>
      <c r="CM39" s="495"/>
      <c r="CN39" s="495"/>
      <c r="CO39" s="495"/>
      <c r="CP39" s="495"/>
      <c r="CQ39" s="495"/>
      <c r="CR39" s="495"/>
      <c r="CS39" s="495"/>
      <c r="CT39" s="495"/>
    </row>
    <row r="40" spans="1:98" ht="3" customHeight="1" thickBot="1">
      <c r="A40" s="465"/>
      <c r="B40" s="535"/>
      <c r="C40" s="525"/>
      <c r="D40" s="525"/>
      <c r="E40" s="525"/>
      <c r="F40" s="525"/>
      <c r="G40" s="525"/>
      <c r="H40" s="525"/>
      <c r="I40" s="525"/>
      <c r="J40" s="525"/>
      <c r="K40" s="774"/>
      <c r="L40" s="538"/>
      <c r="M40" s="595"/>
      <c r="N40" s="465"/>
      <c r="AK40" s="495"/>
      <c r="AL40" s="495"/>
      <c r="AM40" s="495"/>
      <c r="AN40" s="495"/>
      <c r="AO40" s="495"/>
      <c r="AP40" s="495"/>
      <c r="AQ40" s="495"/>
      <c r="AR40" s="495"/>
      <c r="AS40" s="495"/>
      <c r="AT40" s="495"/>
      <c r="AU40" s="495"/>
      <c r="AV40" s="495"/>
      <c r="AW40" s="495"/>
      <c r="AX40" s="495"/>
      <c r="AY40" s="495"/>
      <c r="AZ40" s="495"/>
      <c r="BA40" s="495"/>
      <c r="BB40" s="495"/>
      <c r="BC40" s="495"/>
      <c r="BD40" s="495"/>
      <c r="BE40" s="495"/>
      <c r="BF40" s="495"/>
      <c r="BG40" s="495"/>
      <c r="BH40" s="495"/>
      <c r="BI40" s="495"/>
      <c r="BJ40" s="495"/>
      <c r="BK40" s="495"/>
      <c r="BL40" s="495"/>
      <c r="BM40" s="495"/>
      <c r="BN40" s="495"/>
      <c r="BO40" s="495"/>
      <c r="BP40" s="495"/>
      <c r="BQ40" s="495"/>
      <c r="BR40" s="495"/>
      <c r="BS40" s="495"/>
      <c r="BT40" s="495"/>
      <c r="BU40" s="495"/>
      <c r="BV40" s="495"/>
      <c r="BW40" s="495"/>
      <c r="BX40" s="495"/>
      <c r="BY40" s="495"/>
      <c r="BZ40" s="495"/>
      <c r="CA40" s="495"/>
      <c r="CB40" s="495"/>
      <c r="CC40" s="495"/>
      <c r="CD40" s="495"/>
      <c r="CE40" s="495"/>
      <c r="CF40" s="495"/>
      <c r="CG40" s="495"/>
      <c r="CH40" s="495"/>
      <c r="CI40" s="495"/>
      <c r="CJ40" s="495"/>
      <c r="CK40" s="495"/>
      <c r="CL40" s="495"/>
      <c r="CM40" s="495"/>
      <c r="CN40" s="495"/>
      <c r="CO40" s="495"/>
      <c r="CP40" s="495"/>
      <c r="CQ40" s="495"/>
      <c r="CR40" s="495"/>
      <c r="CS40" s="495"/>
      <c r="CT40" s="495"/>
    </row>
    <row r="41" spans="1:98" ht="13.5" customHeight="1" thickBot="1">
      <c r="A41" s="465"/>
      <c r="B41" s="535"/>
      <c r="C41" s="1682" t="s">
        <v>330</v>
      </c>
      <c r="D41" s="1683"/>
      <c r="E41" s="1683"/>
      <c r="F41" s="1683"/>
      <c r="G41" s="1683"/>
      <c r="H41" s="1683"/>
      <c r="I41" s="1683"/>
      <c r="J41" s="1683"/>
      <c r="K41" s="1683"/>
      <c r="L41" s="1684"/>
      <c r="M41" s="595"/>
      <c r="N41" s="465"/>
      <c r="AK41" s="495"/>
      <c r="AL41" s="495"/>
      <c r="AM41" s="495"/>
      <c r="AN41" s="495"/>
      <c r="AO41" s="495"/>
      <c r="AP41" s="495"/>
      <c r="AQ41" s="495"/>
      <c r="AR41" s="495"/>
      <c r="AS41" s="495"/>
      <c r="AT41" s="495"/>
      <c r="AU41" s="495"/>
      <c r="AV41" s="495"/>
      <c r="AW41" s="495"/>
      <c r="AX41" s="495"/>
      <c r="AY41" s="495"/>
      <c r="AZ41" s="495"/>
      <c r="BA41" s="495"/>
      <c r="BB41" s="495"/>
      <c r="BC41" s="495"/>
      <c r="BD41" s="495"/>
      <c r="BE41" s="495"/>
      <c r="BF41" s="495"/>
      <c r="BG41" s="495"/>
      <c r="BH41" s="495"/>
      <c r="BI41" s="495"/>
      <c r="BJ41" s="495"/>
      <c r="BK41" s="495"/>
      <c r="BL41" s="495"/>
      <c r="BM41" s="495"/>
      <c r="BN41" s="495"/>
      <c r="BO41" s="495"/>
      <c r="BP41" s="495"/>
      <c r="BQ41" s="495"/>
      <c r="BR41" s="495"/>
      <c r="BS41" s="495"/>
      <c r="BT41" s="495"/>
      <c r="BU41" s="495"/>
      <c r="BV41" s="495"/>
      <c r="BW41" s="495"/>
      <c r="BX41" s="495"/>
      <c r="BY41" s="495"/>
      <c r="BZ41" s="495"/>
      <c r="CA41" s="495"/>
      <c r="CB41" s="495"/>
      <c r="CC41" s="495"/>
      <c r="CD41" s="495"/>
      <c r="CE41" s="495"/>
      <c r="CF41" s="495"/>
      <c r="CG41" s="495"/>
      <c r="CH41" s="495"/>
      <c r="CI41" s="495"/>
      <c r="CJ41" s="495"/>
      <c r="CK41" s="495"/>
      <c r="CL41" s="495"/>
      <c r="CM41" s="495"/>
      <c r="CN41" s="495"/>
      <c r="CO41" s="495"/>
      <c r="CP41" s="495"/>
      <c r="CQ41" s="495"/>
      <c r="CR41" s="495"/>
      <c r="CS41" s="495"/>
      <c r="CT41" s="495"/>
    </row>
    <row r="42" spans="1:98" s="465" customFormat="1" ht="6.75" customHeight="1">
      <c r="B42" s="535"/>
      <c r="C42" s="1570" t="s">
        <v>135</v>
      </c>
      <c r="D42" s="1570"/>
      <c r="E42" s="775"/>
      <c r="F42" s="775"/>
      <c r="G42" s="775"/>
      <c r="H42" s="775"/>
      <c r="I42" s="775"/>
      <c r="J42" s="775"/>
      <c r="K42" s="776"/>
      <c r="L42" s="776"/>
      <c r="M42" s="595"/>
      <c r="O42" s="470"/>
      <c r="P42" s="470"/>
      <c r="Q42" s="470"/>
      <c r="R42" s="470"/>
      <c r="S42" s="470"/>
      <c r="T42" s="470"/>
      <c r="U42" s="470"/>
      <c r="V42" s="470"/>
      <c r="W42" s="470"/>
      <c r="X42" s="470"/>
      <c r="Y42" s="470"/>
      <c r="Z42" s="470"/>
      <c r="AA42" s="470"/>
      <c r="AB42" s="470"/>
      <c r="AC42" s="470"/>
      <c r="AD42" s="470"/>
      <c r="AE42" s="470"/>
      <c r="AF42" s="470"/>
      <c r="AG42" s="470"/>
      <c r="AH42" s="470"/>
      <c r="AI42" s="470"/>
      <c r="AJ42" s="470"/>
      <c r="AK42" s="495"/>
      <c r="AL42" s="495"/>
      <c r="AM42" s="495"/>
      <c r="AN42" s="495"/>
      <c r="AO42" s="495"/>
      <c r="AP42" s="495"/>
      <c r="AQ42" s="495"/>
      <c r="AR42" s="495"/>
      <c r="AS42" s="495"/>
      <c r="AT42" s="495"/>
      <c r="AU42" s="495"/>
      <c r="AV42" s="495"/>
      <c r="AW42" s="495"/>
      <c r="AX42" s="495"/>
      <c r="AY42" s="495"/>
      <c r="AZ42" s="495"/>
      <c r="BA42" s="495"/>
      <c r="BB42" s="495"/>
      <c r="BC42" s="495"/>
      <c r="BD42" s="495"/>
      <c r="BE42" s="495"/>
      <c r="BF42" s="495"/>
      <c r="BG42" s="495"/>
      <c r="BH42" s="495"/>
      <c r="BI42" s="495"/>
      <c r="BJ42" s="495"/>
      <c r="BK42" s="495"/>
      <c r="BL42" s="495"/>
      <c r="BM42" s="495"/>
      <c r="BN42" s="495"/>
      <c r="BO42" s="495"/>
      <c r="BP42" s="495"/>
      <c r="BQ42" s="495"/>
      <c r="BR42" s="495"/>
      <c r="BS42" s="495"/>
      <c r="BT42" s="495"/>
      <c r="BU42" s="495"/>
      <c r="BV42" s="495"/>
      <c r="BW42" s="495"/>
      <c r="BX42" s="495"/>
      <c r="BY42" s="495"/>
      <c r="BZ42" s="495"/>
      <c r="CA42" s="495"/>
      <c r="CB42" s="495"/>
      <c r="CC42" s="495"/>
      <c r="CD42" s="495"/>
      <c r="CE42" s="495"/>
      <c r="CF42" s="495"/>
      <c r="CG42" s="495"/>
      <c r="CH42" s="495"/>
      <c r="CI42" s="495"/>
      <c r="CJ42" s="495"/>
      <c r="CK42" s="495"/>
      <c r="CL42" s="495"/>
      <c r="CM42" s="495"/>
      <c r="CN42" s="495"/>
      <c r="CO42" s="495"/>
      <c r="CP42" s="495"/>
      <c r="CQ42" s="495"/>
      <c r="CR42" s="495"/>
      <c r="CS42" s="495"/>
      <c r="CT42" s="495"/>
    </row>
    <row r="43" spans="1:98" ht="13.5" customHeight="1">
      <c r="A43" s="465"/>
      <c r="B43" s="535"/>
      <c r="C43" s="1570"/>
      <c r="D43" s="1570"/>
      <c r="E43" s="1689">
        <v>2014</v>
      </c>
      <c r="F43" s="1689"/>
      <c r="G43" s="1689"/>
      <c r="H43" s="1689"/>
      <c r="I43" s="1689"/>
      <c r="J43" s="1689"/>
      <c r="K43" s="1685" t="str">
        <f xml:space="preserve"> CONCATENATE("valor médio de ",J7,E6)</f>
        <v>valor médio de dez.2014</v>
      </c>
      <c r="L43" s="483"/>
      <c r="M43" s="475"/>
      <c r="N43" s="465"/>
      <c r="AK43" s="495"/>
      <c r="AL43" s="495"/>
      <c r="AM43" s="495"/>
      <c r="AN43" s="495"/>
      <c r="AO43" s="495"/>
      <c r="AP43" s="495"/>
      <c r="AQ43" s="495"/>
      <c r="AR43" s="495"/>
      <c r="AS43" s="495"/>
      <c r="AT43" s="495"/>
      <c r="AU43" s="495"/>
      <c r="AV43" s="495"/>
      <c r="AW43" s="495"/>
      <c r="AX43" s="495"/>
      <c r="AY43" s="495"/>
      <c r="AZ43" s="495"/>
      <c r="BA43" s="495"/>
      <c r="BB43" s="495"/>
      <c r="BC43" s="495"/>
      <c r="BD43" s="495"/>
      <c r="BE43" s="495"/>
      <c r="BF43" s="495"/>
      <c r="BG43" s="495"/>
      <c r="BH43" s="495"/>
      <c r="BI43" s="495"/>
      <c r="BJ43" s="495"/>
      <c r="BK43" s="495"/>
      <c r="BL43" s="495"/>
      <c r="BM43" s="495"/>
      <c r="BN43" s="495"/>
      <c r="BO43" s="495"/>
      <c r="BP43" s="495"/>
      <c r="BQ43" s="495"/>
      <c r="BR43" s="495"/>
      <c r="BS43" s="495"/>
      <c r="BT43" s="495"/>
      <c r="BU43" s="495"/>
      <c r="BV43" s="495"/>
      <c r="BW43" s="495"/>
      <c r="BX43" s="495"/>
      <c r="BY43" s="495"/>
      <c r="BZ43" s="495"/>
      <c r="CA43" s="495"/>
      <c r="CB43" s="495"/>
      <c r="CC43" s="495"/>
      <c r="CD43" s="495"/>
      <c r="CE43" s="495"/>
      <c r="CF43" s="495"/>
      <c r="CG43" s="495"/>
      <c r="CH43" s="495"/>
      <c r="CI43" s="495"/>
      <c r="CJ43" s="495"/>
      <c r="CK43" s="495"/>
      <c r="CL43" s="495"/>
      <c r="CM43" s="495"/>
      <c r="CN43" s="495"/>
      <c r="CO43" s="495"/>
      <c r="CP43" s="495"/>
      <c r="CQ43" s="495"/>
      <c r="CR43" s="495"/>
      <c r="CS43" s="495"/>
      <c r="CT43" s="495"/>
    </row>
    <row r="44" spans="1:98" ht="13.5" customHeight="1">
      <c r="A44" s="465"/>
      <c r="B44" s="535"/>
      <c r="C44" s="480"/>
      <c r="D44" s="480"/>
      <c r="E44" s="846" t="str">
        <f t="shared" ref="E44:J44" si="7">+E7</f>
        <v>jul.</v>
      </c>
      <c r="F44" s="846" t="str">
        <f t="shared" si="7"/>
        <v>ago.</v>
      </c>
      <c r="G44" s="846" t="str">
        <f t="shared" si="7"/>
        <v>set.</v>
      </c>
      <c r="H44" s="846" t="str">
        <f t="shared" si="7"/>
        <v>out.</v>
      </c>
      <c r="I44" s="846" t="str">
        <f t="shared" si="7"/>
        <v>nov.</v>
      </c>
      <c r="J44" s="846" t="str">
        <f t="shared" si="7"/>
        <v>dez.</v>
      </c>
      <c r="K44" s="1686" t="e">
        <f xml:space="preserve"> CONCATENATE("valor médio de ",#REF!,#REF!)</f>
        <v>#REF!</v>
      </c>
      <c r="L44" s="483"/>
      <c r="M44" s="595"/>
      <c r="N44" s="465"/>
      <c r="AK44" s="495"/>
      <c r="AL44" s="495"/>
      <c r="AM44" s="495"/>
      <c r="AN44" s="495"/>
      <c r="AO44" s="495"/>
      <c r="AP44" s="495"/>
      <c r="AQ44" s="495"/>
      <c r="AR44" s="495"/>
      <c r="AS44" s="495"/>
      <c r="AT44" s="495"/>
      <c r="AU44" s="495"/>
      <c r="AV44" s="495"/>
      <c r="AW44" s="495"/>
      <c r="AX44" s="495"/>
      <c r="AY44" s="495"/>
      <c r="AZ44" s="495"/>
      <c r="BA44" s="495"/>
      <c r="BB44" s="495"/>
      <c r="BC44" s="495"/>
      <c r="BD44" s="495"/>
      <c r="BE44" s="495"/>
      <c r="BF44" s="495"/>
      <c r="BG44" s="495"/>
      <c r="BH44" s="495"/>
      <c r="BI44" s="495"/>
      <c r="BJ44" s="495"/>
      <c r="BK44" s="495"/>
      <c r="BL44" s="495"/>
      <c r="BM44" s="495"/>
      <c r="BN44" s="495"/>
      <c r="BO44" s="495"/>
      <c r="BP44" s="495"/>
      <c r="BQ44" s="495"/>
      <c r="BR44" s="495"/>
      <c r="BS44" s="495"/>
      <c r="BT44" s="495"/>
      <c r="BU44" s="495"/>
      <c r="BV44" s="495"/>
      <c r="BW44" s="495"/>
      <c r="BX44" s="495"/>
      <c r="BY44" s="495"/>
      <c r="BZ44" s="495"/>
      <c r="CA44" s="495"/>
      <c r="CB44" s="495"/>
      <c r="CC44" s="495"/>
      <c r="CD44" s="495"/>
      <c r="CE44" s="495"/>
      <c r="CF44" s="495"/>
      <c r="CG44" s="495"/>
      <c r="CH44" s="495"/>
      <c r="CI44" s="495"/>
      <c r="CJ44" s="495"/>
      <c r="CK44" s="495"/>
      <c r="CL44" s="495"/>
      <c r="CM44" s="495"/>
      <c r="CN44" s="495"/>
      <c r="CO44" s="495"/>
      <c r="CP44" s="495"/>
      <c r="CQ44" s="495"/>
      <c r="CR44" s="495"/>
      <c r="CS44" s="495"/>
      <c r="CT44" s="495"/>
    </row>
    <row r="45" spans="1:98" s="488" customFormat="1" ht="14.25" customHeight="1">
      <c r="A45" s="485"/>
      <c r="B45" s="777"/>
      <c r="C45" s="764" t="s">
        <v>68</v>
      </c>
      <c r="D45" s="559"/>
      <c r="E45" s="441">
        <v>216500</v>
      </c>
      <c r="F45" s="441">
        <v>211596</v>
      </c>
      <c r="G45" s="441">
        <v>210023</v>
      </c>
      <c r="H45" s="441">
        <v>206358</v>
      </c>
      <c r="I45" s="441">
        <v>206997</v>
      </c>
      <c r="J45" s="441">
        <v>210669</v>
      </c>
      <c r="K45" s="874">
        <v>91.844395438576797</v>
      </c>
      <c r="L45" s="394"/>
      <c r="M45" s="778"/>
      <c r="N45" s="485"/>
      <c r="O45" s="893"/>
      <c r="P45" s="892"/>
      <c r="Q45" s="893"/>
      <c r="R45" s="893"/>
      <c r="S45" s="470"/>
      <c r="T45" s="470"/>
      <c r="U45" s="470"/>
      <c r="V45" s="470"/>
      <c r="W45" s="470"/>
      <c r="X45" s="470"/>
      <c r="Y45" s="470"/>
      <c r="Z45" s="470"/>
      <c r="AA45" s="470"/>
      <c r="AB45" s="470"/>
      <c r="AC45" s="470"/>
      <c r="AD45" s="470"/>
      <c r="AE45" s="470"/>
      <c r="AF45" s="470"/>
      <c r="AG45" s="470"/>
      <c r="AH45" s="470"/>
      <c r="AI45" s="470"/>
      <c r="AJ45" s="470"/>
      <c r="AK45" s="495"/>
      <c r="AL45" s="495"/>
      <c r="AM45" s="495"/>
      <c r="AN45" s="847"/>
      <c r="AO45" s="847"/>
      <c r="AP45" s="847"/>
      <c r="AQ45" s="847"/>
      <c r="AR45" s="847"/>
      <c r="AS45" s="847"/>
      <c r="AT45" s="847"/>
      <c r="AU45" s="847"/>
      <c r="AV45" s="847"/>
      <c r="AW45" s="847"/>
      <c r="AX45" s="847"/>
      <c r="AY45" s="847"/>
      <c r="AZ45" s="847"/>
      <c r="BA45" s="847"/>
      <c r="BB45" s="847"/>
      <c r="BC45" s="847"/>
      <c r="BD45" s="847"/>
      <c r="BE45" s="847"/>
      <c r="BF45" s="847"/>
      <c r="BG45" s="847"/>
      <c r="BH45" s="847"/>
      <c r="BI45" s="847"/>
      <c r="BJ45" s="847"/>
      <c r="BK45" s="847"/>
      <c r="BL45" s="847"/>
      <c r="BM45" s="847"/>
      <c r="BN45" s="847"/>
      <c r="BO45" s="847"/>
      <c r="BP45" s="847"/>
      <c r="BQ45" s="847"/>
      <c r="BR45" s="847"/>
      <c r="BS45" s="847"/>
      <c r="BT45" s="847"/>
      <c r="BU45" s="847"/>
      <c r="BV45" s="847"/>
      <c r="BW45" s="847"/>
      <c r="BX45" s="847"/>
      <c r="BY45" s="847"/>
      <c r="BZ45" s="847"/>
      <c r="CA45" s="847"/>
      <c r="CB45" s="847"/>
      <c r="CC45" s="847"/>
      <c r="CD45" s="847"/>
      <c r="CE45" s="847"/>
      <c r="CF45" s="847"/>
      <c r="CG45" s="847"/>
      <c r="CH45" s="847"/>
      <c r="CI45" s="847"/>
      <c r="CJ45" s="847"/>
      <c r="CK45" s="847"/>
      <c r="CL45" s="847"/>
      <c r="CM45" s="847"/>
      <c r="CN45" s="847"/>
      <c r="CO45" s="847"/>
      <c r="CP45" s="847"/>
      <c r="CQ45" s="847"/>
      <c r="CR45" s="847"/>
      <c r="CS45" s="847"/>
      <c r="CT45" s="847"/>
    </row>
    <row r="46" spans="1:98" ht="15" customHeight="1">
      <c r="A46" s="465"/>
      <c r="B46" s="535"/>
      <c r="C46" s="128" t="s">
        <v>62</v>
      </c>
      <c r="D46" s="473"/>
      <c r="E46" s="391">
        <v>10928</v>
      </c>
      <c r="F46" s="391">
        <v>10754</v>
      </c>
      <c r="G46" s="391">
        <v>10632</v>
      </c>
      <c r="H46" s="391">
        <v>10257</v>
      </c>
      <c r="I46" s="391">
        <v>10187</v>
      </c>
      <c r="J46" s="391">
        <v>10254</v>
      </c>
      <c r="K46" s="852">
        <v>97.968974532778105</v>
      </c>
      <c r="L46" s="394"/>
      <c r="M46" s="595"/>
      <c r="N46" s="465"/>
      <c r="AK46" s="495"/>
      <c r="AL46" s="495"/>
      <c r="AM46" s="495"/>
      <c r="AN46" s="495"/>
      <c r="AO46" s="495"/>
      <c r="AP46" s="495"/>
      <c r="AQ46" s="495"/>
      <c r="AR46" s="495"/>
      <c r="AS46" s="495"/>
      <c r="AT46" s="495"/>
      <c r="AU46" s="495"/>
      <c r="AV46" s="495"/>
      <c r="AW46" s="495"/>
      <c r="AX46" s="495"/>
      <c r="AY46" s="495"/>
      <c r="AZ46" s="495"/>
      <c r="BA46" s="495"/>
      <c r="BB46" s="495"/>
      <c r="BC46" s="495"/>
      <c r="BD46" s="495"/>
      <c r="BE46" s="495"/>
      <c r="BF46" s="495"/>
      <c r="BG46" s="495"/>
      <c r="BH46" s="495"/>
      <c r="BI46" s="495"/>
      <c r="BJ46" s="495"/>
      <c r="BK46" s="495"/>
      <c r="BL46" s="495"/>
      <c r="BM46" s="495"/>
      <c r="BN46" s="495"/>
      <c r="BO46" s="495"/>
      <c r="BP46" s="495"/>
      <c r="BQ46" s="495"/>
      <c r="BR46" s="495"/>
      <c r="BS46" s="495"/>
      <c r="BT46" s="495"/>
      <c r="BU46" s="495"/>
      <c r="BV46" s="495"/>
      <c r="BW46" s="495"/>
      <c r="BX46" s="495"/>
      <c r="BY46" s="495"/>
      <c r="BZ46" s="495"/>
      <c r="CA46" s="495"/>
      <c r="CB46" s="495"/>
      <c r="CC46" s="495"/>
      <c r="CD46" s="495"/>
      <c r="CE46" s="495"/>
      <c r="CF46" s="495"/>
      <c r="CG46" s="495"/>
      <c r="CH46" s="495"/>
      <c r="CI46" s="495"/>
      <c r="CJ46" s="495"/>
      <c r="CK46" s="495"/>
      <c r="CL46" s="495"/>
      <c r="CM46" s="495"/>
      <c r="CN46" s="495"/>
      <c r="CO46" s="495"/>
      <c r="CP46" s="495"/>
      <c r="CQ46" s="495"/>
      <c r="CR46" s="495"/>
      <c r="CS46" s="495"/>
      <c r="CT46" s="495"/>
    </row>
    <row r="47" spans="1:98" ht="11.65" customHeight="1">
      <c r="A47" s="465"/>
      <c r="B47" s="535"/>
      <c r="C47" s="128" t="s">
        <v>55</v>
      </c>
      <c r="D47" s="473"/>
      <c r="E47" s="391">
        <v>4304</v>
      </c>
      <c r="F47" s="391">
        <v>4210</v>
      </c>
      <c r="G47" s="391">
        <v>4194</v>
      </c>
      <c r="H47" s="391">
        <v>4091</v>
      </c>
      <c r="I47" s="391">
        <v>3977</v>
      </c>
      <c r="J47" s="391">
        <v>4055</v>
      </c>
      <c r="K47" s="852">
        <v>90.168943934267801</v>
      </c>
      <c r="L47" s="394"/>
      <c r="M47" s="595"/>
      <c r="N47" s="465"/>
      <c r="AK47" s="495"/>
      <c r="AL47" s="495"/>
      <c r="AM47" s="495"/>
      <c r="AN47" s="495"/>
      <c r="AO47" s="495"/>
      <c r="AP47" s="495"/>
      <c r="AQ47" s="495"/>
      <c r="AR47" s="495"/>
      <c r="AS47" s="495"/>
      <c r="AT47" s="495"/>
      <c r="AU47" s="495"/>
      <c r="AV47" s="495"/>
      <c r="AW47" s="495"/>
      <c r="AX47" s="495"/>
      <c r="AY47" s="495"/>
      <c r="AZ47" s="495"/>
      <c r="BA47" s="495"/>
      <c r="BB47" s="495"/>
      <c r="BC47" s="495"/>
      <c r="BD47" s="495"/>
      <c r="BE47" s="495"/>
      <c r="BF47" s="495"/>
      <c r="BG47" s="495"/>
      <c r="BH47" s="495"/>
      <c r="BI47" s="495"/>
      <c r="BJ47" s="495"/>
      <c r="BK47" s="495"/>
      <c r="BL47" s="495"/>
      <c r="BM47" s="495"/>
      <c r="BN47" s="495"/>
      <c r="BO47" s="495"/>
      <c r="BP47" s="495"/>
      <c r="BQ47" s="495"/>
      <c r="BR47" s="495"/>
      <c r="BS47" s="495"/>
      <c r="BT47" s="495"/>
      <c r="BU47" s="495"/>
      <c r="BV47" s="495"/>
      <c r="BW47" s="495"/>
      <c r="BX47" s="495"/>
      <c r="BY47" s="495"/>
      <c r="BZ47" s="495"/>
      <c r="CA47" s="495"/>
      <c r="CB47" s="495"/>
      <c r="CC47" s="495"/>
      <c r="CD47" s="495"/>
      <c r="CE47" s="495"/>
      <c r="CF47" s="495"/>
      <c r="CG47" s="495"/>
      <c r="CH47" s="495"/>
      <c r="CI47" s="495"/>
      <c r="CJ47" s="495"/>
      <c r="CK47" s="495"/>
      <c r="CL47" s="495"/>
      <c r="CM47" s="495"/>
      <c r="CN47" s="495"/>
      <c r="CO47" s="495"/>
      <c r="CP47" s="495"/>
      <c r="CQ47" s="495"/>
      <c r="CR47" s="495"/>
      <c r="CS47" s="495"/>
      <c r="CT47" s="495"/>
    </row>
    <row r="48" spans="1:98" ht="11.65" customHeight="1">
      <c r="A48" s="465"/>
      <c r="B48" s="535"/>
      <c r="C48" s="128" t="s">
        <v>64</v>
      </c>
      <c r="D48" s="473"/>
      <c r="E48" s="391">
        <v>8029</v>
      </c>
      <c r="F48" s="391">
        <v>7817</v>
      </c>
      <c r="G48" s="391">
        <v>7609</v>
      </c>
      <c r="H48" s="391">
        <v>7341</v>
      </c>
      <c r="I48" s="391">
        <v>7170</v>
      </c>
      <c r="J48" s="391">
        <v>7128</v>
      </c>
      <c r="K48" s="852">
        <v>95.423460837887106</v>
      </c>
      <c r="L48" s="394"/>
      <c r="M48" s="595"/>
      <c r="N48" s="465"/>
      <c r="AK48" s="495"/>
      <c r="AL48" s="495"/>
      <c r="AM48" s="495"/>
      <c r="AN48" s="495"/>
      <c r="AO48" s="495"/>
      <c r="AP48" s="495"/>
      <c r="AQ48" s="495"/>
      <c r="AR48" s="495"/>
      <c r="AS48" s="495"/>
      <c r="AT48" s="495"/>
      <c r="AU48" s="495"/>
      <c r="AV48" s="495"/>
      <c r="AW48" s="495"/>
      <c r="AX48" s="495"/>
      <c r="AY48" s="495"/>
      <c r="AZ48" s="495"/>
      <c r="BA48" s="495"/>
      <c r="BB48" s="495"/>
      <c r="BC48" s="495"/>
      <c r="BD48" s="495"/>
      <c r="BE48" s="495"/>
      <c r="BF48" s="495"/>
      <c r="BG48" s="495"/>
      <c r="BH48" s="495"/>
      <c r="BI48" s="495"/>
      <c r="BJ48" s="495"/>
      <c r="BK48" s="495"/>
      <c r="BL48" s="495"/>
      <c r="BM48" s="495"/>
      <c r="BN48" s="495"/>
      <c r="BO48" s="495"/>
      <c r="BP48" s="495"/>
      <c r="BQ48" s="495"/>
      <c r="BR48" s="495"/>
      <c r="BS48" s="495"/>
      <c r="BT48" s="495"/>
      <c r="BU48" s="495"/>
      <c r="BV48" s="495"/>
      <c r="BW48" s="495"/>
      <c r="BX48" s="495"/>
      <c r="BY48" s="495"/>
      <c r="BZ48" s="495"/>
      <c r="CA48" s="495"/>
      <c r="CB48" s="495"/>
      <c r="CC48" s="495"/>
      <c r="CD48" s="495"/>
      <c r="CE48" s="495"/>
      <c r="CF48" s="495"/>
      <c r="CG48" s="495"/>
      <c r="CH48" s="495"/>
      <c r="CI48" s="495"/>
      <c r="CJ48" s="495"/>
      <c r="CK48" s="495"/>
      <c r="CL48" s="495"/>
      <c r="CM48" s="495"/>
      <c r="CN48" s="495"/>
      <c r="CO48" s="495"/>
      <c r="CP48" s="495"/>
      <c r="CQ48" s="495"/>
      <c r="CR48" s="495"/>
      <c r="CS48" s="495"/>
      <c r="CT48" s="495"/>
    </row>
    <row r="49" spans="1:98" ht="11.65" customHeight="1">
      <c r="A49" s="465"/>
      <c r="B49" s="535"/>
      <c r="C49" s="128" t="s">
        <v>66</v>
      </c>
      <c r="D49" s="473"/>
      <c r="E49" s="391">
        <v>1664</v>
      </c>
      <c r="F49" s="391">
        <v>1665</v>
      </c>
      <c r="G49" s="391">
        <v>1564</v>
      </c>
      <c r="H49" s="391">
        <v>1630</v>
      </c>
      <c r="I49" s="391">
        <v>1635</v>
      </c>
      <c r="J49" s="391">
        <v>1613</v>
      </c>
      <c r="K49" s="852">
        <v>96.501213054187204</v>
      </c>
      <c r="L49" s="779"/>
      <c r="M49" s="465"/>
      <c r="N49" s="465"/>
      <c r="AK49" s="495"/>
      <c r="AL49" s="495"/>
      <c r="AM49" s="495"/>
      <c r="AN49" s="495"/>
      <c r="AO49" s="495"/>
      <c r="AP49" s="495"/>
      <c r="AQ49" s="495"/>
      <c r="AR49" s="495"/>
      <c r="AS49" s="495"/>
      <c r="AT49" s="495"/>
      <c r="AU49" s="495"/>
      <c r="AV49" s="495"/>
      <c r="AW49" s="495"/>
      <c r="AX49" s="495"/>
      <c r="AY49" s="495"/>
      <c r="AZ49" s="495"/>
      <c r="BA49" s="495"/>
      <c r="BB49" s="495"/>
      <c r="BC49" s="495"/>
      <c r="BD49" s="495"/>
      <c r="BE49" s="495"/>
      <c r="BF49" s="495"/>
      <c r="BG49" s="495"/>
      <c r="BH49" s="495"/>
      <c r="BI49" s="495"/>
      <c r="BJ49" s="495"/>
      <c r="BK49" s="495"/>
      <c r="BL49" s="495"/>
      <c r="BM49" s="495"/>
      <c r="BN49" s="495"/>
      <c r="BO49" s="495"/>
      <c r="BP49" s="495"/>
      <c r="BQ49" s="495"/>
      <c r="BR49" s="495"/>
      <c r="BS49" s="495"/>
      <c r="BT49" s="495"/>
      <c r="BU49" s="495"/>
      <c r="BV49" s="495"/>
      <c r="BW49" s="495"/>
      <c r="BX49" s="495"/>
      <c r="BY49" s="495"/>
      <c r="BZ49" s="495"/>
      <c r="CA49" s="495"/>
      <c r="CB49" s="495"/>
      <c r="CC49" s="495"/>
      <c r="CD49" s="495"/>
      <c r="CE49" s="495"/>
      <c r="CF49" s="495"/>
      <c r="CG49" s="495"/>
      <c r="CH49" s="495"/>
      <c r="CI49" s="495"/>
      <c r="CJ49" s="495"/>
      <c r="CK49" s="495"/>
      <c r="CL49" s="495"/>
      <c r="CM49" s="495"/>
      <c r="CN49" s="495"/>
      <c r="CO49" s="495"/>
      <c r="CP49" s="495"/>
      <c r="CQ49" s="495"/>
      <c r="CR49" s="495"/>
      <c r="CS49" s="495"/>
      <c r="CT49" s="495"/>
    </row>
    <row r="50" spans="1:98" ht="11.65" customHeight="1">
      <c r="A50" s="465"/>
      <c r="B50" s="535"/>
      <c r="C50" s="128" t="s">
        <v>75</v>
      </c>
      <c r="D50" s="473"/>
      <c r="E50" s="391">
        <v>3585</v>
      </c>
      <c r="F50" s="391">
        <v>3403</v>
      </c>
      <c r="G50" s="391">
        <v>3208</v>
      </c>
      <c r="H50" s="391">
        <v>3085</v>
      </c>
      <c r="I50" s="391">
        <v>3143</v>
      </c>
      <c r="J50" s="391">
        <v>3250</v>
      </c>
      <c r="K50" s="852">
        <v>88.548480143326401</v>
      </c>
      <c r="L50" s="779"/>
      <c r="M50" s="465"/>
      <c r="N50" s="465"/>
      <c r="AK50" s="495"/>
      <c r="AL50" s="495"/>
      <c r="AM50" s="495"/>
      <c r="AN50" s="495"/>
      <c r="AO50" s="495"/>
      <c r="AP50" s="495"/>
      <c r="AQ50" s="495"/>
      <c r="AR50" s="495"/>
      <c r="AS50" s="495"/>
      <c r="AT50" s="495"/>
      <c r="AU50" s="495"/>
      <c r="AV50" s="495"/>
      <c r="AW50" s="495"/>
      <c r="AX50" s="495"/>
      <c r="AY50" s="495"/>
      <c r="AZ50" s="495"/>
      <c r="BA50" s="495"/>
      <c r="BB50" s="495"/>
      <c r="BC50" s="495"/>
      <c r="BD50" s="495"/>
      <c r="BE50" s="495"/>
      <c r="BF50" s="495"/>
      <c r="BG50" s="495"/>
      <c r="BH50" s="495"/>
      <c r="BI50" s="495"/>
      <c r="BJ50" s="495"/>
      <c r="BK50" s="495"/>
      <c r="BL50" s="495"/>
      <c r="BM50" s="495"/>
      <c r="BN50" s="495"/>
      <c r="BO50" s="495"/>
      <c r="BP50" s="495"/>
      <c r="BQ50" s="495"/>
      <c r="BR50" s="495"/>
      <c r="BS50" s="495"/>
      <c r="BT50" s="495"/>
      <c r="BU50" s="495"/>
      <c r="BV50" s="495"/>
      <c r="BW50" s="495"/>
      <c r="BX50" s="495"/>
      <c r="BY50" s="495"/>
      <c r="BZ50" s="495"/>
      <c r="CA50" s="495"/>
      <c r="CB50" s="495"/>
      <c r="CC50" s="495"/>
      <c r="CD50" s="495"/>
      <c r="CE50" s="495"/>
      <c r="CF50" s="495"/>
      <c r="CG50" s="495"/>
      <c r="CH50" s="495"/>
      <c r="CI50" s="495"/>
      <c r="CJ50" s="495"/>
      <c r="CK50" s="495"/>
      <c r="CL50" s="495"/>
      <c r="CM50" s="495"/>
      <c r="CN50" s="495"/>
      <c r="CO50" s="495"/>
      <c r="CP50" s="495"/>
      <c r="CQ50" s="495"/>
      <c r="CR50" s="495"/>
      <c r="CS50" s="495"/>
      <c r="CT50" s="495"/>
    </row>
    <row r="51" spans="1:98" ht="11.65" customHeight="1">
      <c r="A51" s="465"/>
      <c r="B51" s="535"/>
      <c r="C51" s="128" t="s">
        <v>61</v>
      </c>
      <c r="D51" s="473"/>
      <c r="E51" s="391">
        <v>7119</v>
      </c>
      <c r="F51" s="391">
        <v>6805</v>
      </c>
      <c r="G51" s="391">
        <v>6595</v>
      </c>
      <c r="H51" s="391">
        <v>6466</v>
      </c>
      <c r="I51" s="391">
        <v>6404</v>
      </c>
      <c r="J51" s="391">
        <v>6266</v>
      </c>
      <c r="K51" s="852">
        <v>102.55876087988599</v>
      </c>
      <c r="L51" s="779"/>
      <c r="M51" s="465"/>
      <c r="N51" s="465"/>
      <c r="AK51" s="495"/>
      <c r="AL51" s="495"/>
      <c r="AM51" s="495"/>
      <c r="AN51" s="495"/>
      <c r="AO51" s="495"/>
      <c r="AP51" s="495"/>
      <c r="AQ51" s="495"/>
      <c r="AR51" s="495"/>
      <c r="AS51" s="495"/>
      <c r="AT51" s="495"/>
      <c r="AU51" s="495"/>
      <c r="AV51" s="495"/>
      <c r="AW51" s="495"/>
      <c r="AX51" s="495"/>
      <c r="AY51" s="495"/>
      <c r="AZ51" s="495"/>
      <c r="BA51" s="495"/>
      <c r="BB51" s="495"/>
      <c r="BC51" s="495"/>
      <c r="BD51" s="495"/>
      <c r="BE51" s="495"/>
      <c r="BF51" s="495"/>
      <c r="BG51" s="495"/>
      <c r="BH51" s="495"/>
      <c r="BI51" s="495"/>
      <c r="BJ51" s="495"/>
      <c r="BK51" s="495"/>
      <c r="BL51" s="495"/>
      <c r="BM51" s="495"/>
      <c r="BN51" s="495"/>
      <c r="BO51" s="495"/>
      <c r="BP51" s="495"/>
      <c r="BQ51" s="495"/>
      <c r="BR51" s="495"/>
      <c r="BS51" s="495"/>
      <c r="BT51" s="495"/>
      <c r="BU51" s="495"/>
      <c r="BV51" s="495"/>
      <c r="BW51" s="495"/>
      <c r="BX51" s="495"/>
      <c r="BY51" s="495"/>
      <c r="BZ51" s="495"/>
      <c r="CA51" s="495"/>
      <c r="CB51" s="495"/>
      <c r="CC51" s="495"/>
      <c r="CD51" s="495"/>
      <c r="CE51" s="495"/>
      <c r="CF51" s="495"/>
      <c r="CG51" s="495"/>
      <c r="CH51" s="495"/>
      <c r="CI51" s="495"/>
      <c r="CJ51" s="495"/>
      <c r="CK51" s="495"/>
      <c r="CL51" s="495"/>
      <c r="CM51" s="495"/>
      <c r="CN51" s="495"/>
      <c r="CO51" s="495"/>
      <c r="CP51" s="495"/>
      <c r="CQ51" s="495"/>
      <c r="CR51" s="495"/>
      <c r="CS51" s="495"/>
      <c r="CT51" s="495"/>
    </row>
    <row r="52" spans="1:98" ht="11.65" customHeight="1">
      <c r="A52" s="465"/>
      <c r="B52" s="535"/>
      <c r="C52" s="128" t="s">
        <v>56</v>
      </c>
      <c r="D52" s="473"/>
      <c r="E52" s="391">
        <v>3775</v>
      </c>
      <c r="F52" s="391">
        <v>3582</v>
      </c>
      <c r="G52" s="391">
        <v>3468</v>
      </c>
      <c r="H52" s="391">
        <v>3514</v>
      </c>
      <c r="I52" s="391">
        <v>3563</v>
      </c>
      <c r="J52" s="391">
        <v>3560</v>
      </c>
      <c r="K52" s="852">
        <v>90.263170798898102</v>
      </c>
      <c r="L52" s="779"/>
      <c r="M52" s="465"/>
      <c r="N52" s="465"/>
    </row>
    <row r="53" spans="1:98" ht="11.65" customHeight="1">
      <c r="A53" s="465"/>
      <c r="B53" s="535"/>
      <c r="C53" s="128" t="s">
        <v>74</v>
      </c>
      <c r="D53" s="473"/>
      <c r="E53" s="391">
        <v>6838</v>
      </c>
      <c r="F53" s="391">
        <v>6470</v>
      </c>
      <c r="G53" s="391">
        <v>6268</v>
      </c>
      <c r="H53" s="391">
        <v>6268</v>
      </c>
      <c r="I53" s="391">
        <v>6286</v>
      </c>
      <c r="J53" s="391">
        <v>6408</v>
      </c>
      <c r="K53" s="852">
        <v>93.9537180076628</v>
      </c>
      <c r="L53" s="779"/>
      <c r="M53" s="465"/>
      <c r="N53" s="465"/>
    </row>
    <row r="54" spans="1:98" ht="11.65" customHeight="1">
      <c r="A54" s="465"/>
      <c r="B54" s="535"/>
      <c r="C54" s="128" t="s">
        <v>76</v>
      </c>
      <c r="D54" s="473"/>
      <c r="E54" s="391">
        <v>3204</v>
      </c>
      <c r="F54" s="391">
        <v>3058</v>
      </c>
      <c r="G54" s="391">
        <v>3085</v>
      </c>
      <c r="H54" s="391">
        <v>2851</v>
      </c>
      <c r="I54" s="391">
        <v>2791</v>
      </c>
      <c r="J54" s="391">
        <v>2817</v>
      </c>
      <c r="K54" s="852">
        <v>88.070948602966496</v>
      </c>
      <c r="L54" s="779"/>
      <c r="M54" s="465"/>
      <c r="N54" s="465"/>
    </row>
    <row r="55" spans="1:98" ht="11.65" customHeight="1">
      <c r="A55" s="465"/>
      <c r="B55" s="535"/>
      <c r="C55" s="128" t="s">
        <v>60</v>
      </c>
      <c r="D55" s="473"/>
      <c r="E55" s="391">
        <v>5063</v>
      </c>
      <c r="F55" s="391">
        <v>4852</v>
      </c>
      <c r="G55" s="391">
        <v>4674</v>
      </c>
      <c r="H55" s="391">
        <v>4595</v>
      </c>
      <c r="I55" s="391">
        <v>4589</v>
      </c>
      <c r="J55" s="391">
        <v>4629</v>
      </c>
      <c r="K55" s="852">
        <v>97.624749312460295</v>
      </c>
      <c r="L55" s="779"/>
      <c r="M55" s="465"/>
      <c r="N55" s="465"/>
    </row>
    <row r="56" spans="1:98" ht="11.65" customHeight="1">
      <c r="A56" s="465"/>
      <c r="B56" s="535"/>
      <c r="C56" s="128" t="s">
        <v>59</v>
      </c>
      <c r="D56" s="473"/>
      <c r="E56" s="391">
        <v>37779</v>
      </c>
      <c r="F56" s="391">
        <v>37117</v>
      </c>
      <c r="G56" s="391">
        <v>37448</v>
      </c>
      <c r="H56" s="391">
        <v>36722</v>
      </c>
      <c r="I56" s="391">
        <v>37188</v>
      </c>
      <c r="J56" s="391">
        <v>38062</v>
      </c>
      <c r="K56" s="852">
        <v>93.8270090146423</v>
      </c>
      <c r="L56" s="779"/>
      <c r="M56" s="465"/>
      <c r="N56" s="465"/>
    </row>
    <row r="57" spans="1:98" ht="11.65" customHeight="1">
      <c r="A57" s="465"/>
      <c r="B57" s="535"/>
      <c r="C57" s="128" t="s">
        <v>57</v>
      </c>
      <c r="D57" s="473"/>
      <c r="E57" s="391">
        <v>3175</v>
      </c>
      <c r="F57" s="391">
        <v>2981</v>
      </c>
      <c r="G57" s="391">
        <v>2877</v>
      </c>
      <c r="H57" s="391">
        <v>2801</v>
      </c>
      <c r="I57" s="391">
        <v>2839</v>
      </c>
      <c r="J57" s="391">
        <v>2994</v>
      </c>
      <c r="K57" s="852">
        <v>89.559267578125002</v>
      </c>
      <c r="L57" s="779"/>
      <c r="M57" s="465"/>
      <c r="N57" s="465"/>
    </row>
    <row r="58" spans="1:98" ht="11.65" customHeight="1">
      <c r="A58" s="465"/>
      <c r="B58" s="535"/>
      <c r="C58" s="128" t="s">
        <v>63</v>
      </c>
      <c r="D58" s="473"/>
      <c r="E58" s="391">
        <v>59516</v>
      </c>
      <c r="F58" s="391">
        <v>58577</v>
      </c>
      <c r="G58" s="391">
        <v>58841</v>
      </c>
      <c r="H58" s="391">
        <v>58544</v>
      </c>
      <c r="I58" s="391">
        <v>59014</v>
      </c>
      <c r="J58" s="391">
        <v>59906</v>
      </c>
      <c r="K58" s="852">
        <v>92.409506441330805</v>
      </c>
      <c r="L58" s="779"/>
      <c r="M58" s="465"/>
      <c r="N58" s="465"/>
    </row>
    <row r="59" spans="1:98" ht="11.65" customHeight="1">
      <c r="A59" s="465"/>
      <c r="B59" s="535"/>
      <c r="C59" s="128" t="s">
        <v>79</v>
      </c>
      <c r="D59" s="473"/>
      <c r="E59" s="391">
        <v>5686</v>
      </c>
      <c r="F59" s="391">
        <v>5510</v>
      </c>
      <c r="G59" s="391">
        <v>5346</v>
      </c>
      <c r="H59" s="391">
        <v>5204</v>
      </c>
      <c r="I59" s="391">
        <v>5126</v>
      </c>
      <c r="J59" s="391">
        <v>5227</v>
      </c>
      <c r="K59" s="852">
        <v>93.002994510694705</v>
      </c>
      <c r="L59" s="779"/>
      <c r="M59" s="465"/>
      <c r="N59" s="465"/>
    </row>
    <row r="60" spans="1:98" ht="11.65" customHeight="1">
      <c r="A60" s="465"/>
      <c r="B60" s="535"/>
      <c r="C60" s="128" t="s">
        <v>58</v>
      </c>
      <c r="D60" s="473"/>
      <c r="E60" s="391">
        <v>17877</v>
      </c>
      <c r="F60" s="391">
        <v>17849</v>
      </c>
      <c r="G60" s="391">
        <v>17663</v>
      </c>
      <c r="H60" s="391">
        <v>17202</v>
      </c>
      <c r="I60" s="391">
        <v>17065</v>
      </c>
      <c r="J60" s="391">
        <v>17527</v>
      </c>
      <c r="K60" s="852">
        <v>99.448374020665398</v>
      </c>
      <c r="L60" s="779"/>
      <c r="M60" s="465"/>
      <c r="N60" s="465"/>
    </row>
    <row r="61" spans="1:98" ht="11.65" customHeight="1">
      <c r="A61" s="465"/>
      <c r="B61" s="535"/>
      <c r="C61" s="128" t="s">
        <v>65</v>
      </c>
      <c r="D61" s="473"/>
      <c r="E61" s="391">
        <v>2576</v>
      </c>
      <c r="F61" s="391">
        <v>2511</v>
      </c>
      <c r="G61" s="391">
        <v>2478</v>
      </c>
      <c r="H61" s="391">
        <v>2446</v>
      </c>
      <c r="I61" s="391">
        <v>2426</v>
      </c>
      <c r="J61" s="391">
        <v>2389</v>
      </c>
      <c r="K61" s="852">
        <v>99.000822528363003</v>
      </c>
      <c r="L61" s="779"/>
      <c r="M61" s="465"/>
      <c r="N61" s="465"/>
    </row>
    <row r="62" spans="1:98" ht="11.65" customHeight="1">
      <c r="A62" s="465"/>
      <c r="B62" s="535"/>
      <c r="C62" s="128" t="s">
        <v>67</v>
      </c>
      <c r="D62" s="473"/>
      <c r="E62" s="391">
        <v>5172</v>
      </c>
      <c r="F62" s="391">
        <v>5030</v>
      </c>
      <c r="G62" s="391">
        <v>4927</v>
      </c>
      <c r="H62" s="391">
        <v>4796</v>
      </c>
      <c r="I62" s="391">
        <v>4846</v>
      </c>
      <c r="J62" s="391">
        <v>4958</v>
      </c>
      <c r="K62" s="852">
        <v>97.737008221375604</v>
      </c>
      <c r="L62" s="779"/>
      <c r="M62" s="465"/>
      <c r="N62" s="465"/>
    </row>
    <row r="63" spans="1:98" ht="11.65" customHeight="1">
      <c r="A63" s="465"/>
      <c r="B63" s="535"/>
      <c r="C63" s="128" t="s">
        <v>77</v>
      </c>
      <c r="D63" s="473"/>
      <c r="E63" s="391">
        <v>6846</v>
      </c>
      <c r="F63" s="391">
        <v>6806</v>
      </c>
      <c r="G63" s="391">
        <v>6705</v>
      </c>
      <c r="H63" s="391">
        <v>6665</v>
      </c>
      <c r="I63" s="391">
        <v>6729</v>
      </c>
      <c r="J63" s="391">
        <v>6866</v>
      </c>
      <c r="K63" s="852">
        <v>92.689323461091803</v>
      </c>
      <c r="L63" s="779"/>
      <c r="M63" s="465"/>
      <c r="N63" s="465"/>
    </row>
    <row r="64" spans="1:98" ht="11.25" customHeight="1">
      <c r="A64" s="465"/>
      <c r="B64" s="535"/>
      <c r="C64" s="128" t="s">
        <v>132</v>
      </c>
      <c r="D64" s="473"/>
      <c r="E64" s="391">
        <v>18259</v>
      </c>
      <c r="F64" s="391">
        <v>17651</v>
      </c>
      <c r="G64" s="391">
        <v>17606</v>
      </c>
      <c r="H64" s="391">
        <v>17218</v>
      </c>
      <c r="I64" s="391">
        <v>17545</v>
      </c>
      <c r="J64" s="391">
        <v>18360</v>
      </c>
      <c r="K64" s="852">
        <v>69.090667965627503</v>
      </c>
      <c r="L64" s="779"/>
      <c r="M64" s="465"/>
      <c r="N64" s="465"/>
    </row>
    <row r="65" spans="1:15" ht="11.65" customHeight="1">
      <c r="A65" s="465"/>
      <c r="B65" s="535"/>
      <c r="C65" s="128" t="s">
        <v>133</v>
      </c>
      <c r="D65" s="473"/>
      <c r="E65" s="391">
        <v>5105</v>
      </c>
      <c r="F65" s="391">
        <v>4948</v>
      </c>
      <c r="G65" s="391">
        <v>4835</v>
      </c>
      <c r="H65" s="391">
        <v>4662</v>
      </c>
      <c r="I65" s="391">
        <v>4474</v>
      </c>
      <c r="J65" s="391">
        <v>4400</v>
      </c>
      <c r="K65" s="852">
        <v>89.341589627959394</v>
      </c>
      <c r="L65" s="779"/>
      <c r="M65" s="465"/>
      <c r="N65" s="465"/>
    </row>
    <row r="66" spans="1:15" s="782" customFormat="1" ht="7.5" customHeight="1">
      <c r="A66" s="780"/>
      <c r="B66" s="781"/>
      <c r="C66" s="1688" t="s">
        <v>622</v>
      </c>
      <c r="D66" s="1688"/>
      <c r="E66" s="1688"/>
      <c r="F66" s="1688"/>
      <c r="G66" s="1688"/>
      <c r="H66" s="1688"/>
      <c r="I66" s="1688"/>
      <c r="J66" s="1688"/>
      <c r="K66" s="1690" t="s">
        <v>488</v>
      </c>
      <c r="L66" s="1690"/>
      <c r="M66" s="1690"/>
      <c r="N66" s="1690"/>
      <c r="O66" s="1690"/>
    </row>
    <row r="67" spans="1:15" ht="13.5" customHeight="1">
      <c r="A67" s="465"/>
      <c r="B67" s="781"/>
      <c r="C67" s="540" t="s">
        <v>407</v>
      </c>
      <c r="D67" s="473"/>
      <c r="E67" s="783"/>
      <c r="F67" s="783"/>
      <c r="G67" s="783"/>
      <c r="H67" s="783"/>
      <c r="I67" s="514" t="s">
        <v>136</v>
      </c>
      <c r="J67" s="654"/>
      <c r="K67" s="654"/>
      <c r="L67" s="654"/>
      <c r="M67" s="595"/>
      <c r="N67" s="465"/>
    </row>
    <row r="68" spans="1:15" ht="9" customHeight="1">
      <c r="A68" s="465"/>
      <c r="B68" s="784"/>
      <c r="C68" s="785" t="s">
        <v>247</v>
      </c>
      <c r="D68" s="473"/>
      <c r="E68" s="783"/>
      <c r="F68" s="783"/>
      <c r="G68" s="783"/>
      <c r="H68" s="783"/>
      <c r="I68" s="786"/>
      <c r="J68" s="654"/>
      <c r="K68" s="654"/>
      <c r="L68" s="654"/>
      <c r="M68" s="595"/>
      <c r="N68" s="465"/>
    </row>
    <row r="69" spans="1:15" ht="13.5" customHeight="1">
      <c r="A69" s="465"/>
      <c r="B69" s="787">
        <v>18</v>
      </c>
      <c r="C69" s="1681">
        <v>42005</v>
      </c>
      <c r="D69" s="1681"/>
      <c r="E69" s="1681"/>
      <c r="F69" s="1681"/>
      <c r="G69" s="475"/>
      <c r="H69" s="475"/>
      <c r="I69" s="475"/>
      <c r="J69" s="475"/>
      <c r="K69" s="475"/>
      <c r="L69" s="475"/>
      <c r="M69" s="475"/>
      <c r="N69" s="475"/>
    </row>
    <row r="70" spans="1:15" ht="13.5" customHeight="1">
      <c r="A70" s="495"/>
      <c r="B70" s="495"/>
      <c r="C70" s="495"/>
      <c r="D70" s="495"/>
      <c r="E70" s="495"/>
      <c r="F70" s="495"/>
      <c r="G70" s="495"/>
      <c r="H70" s="495"/>
      <c r="I70" s="495"/>
      <c r="J70" s="495"/>
      <c r="K70" s="495"/>
      <c r="L70" s="788"/>
      <c r="M70" s="495"/>
      <c r="N70" s="495"/>
    </row>
    <row r="71" spans="1:15">
      <c r="A71" s="495"/>
      <c r="B71" s="495"/>
      <c r="C71" s="495"/>
      <c r="D71" s="495"/>
      <c r="E71" s="789"/>
      <c r="F71" s="789"/>
      <c r="G71" s="789"/>
      <c r="H71" s="789"/>
      <c r="I71" s="789"/>
      <c r="J71" s="789"/>
      <c r="K71" s="789"/>
      <c r="L71" s="789"/>
      <c r="M71" s="789"/>
      <c r="N71" s="789"/>
    </row>
    <row r="72" spans="1:15">
      <c r="A72" s="495"/>
      <c r="B72" s="495"/>
      <c r="C72" s="495"/>
      <c r="D72" s="495"/>
      <c r="E72" s="495"/>
      <c r="F72" s="495" t="s">
        <v>34</v>
      </c>
      <c r="G72" s="495"/>
      <c r="H72" s="495"/>
      <c r="I72" s="495"/>
      <c r="J72" s="495"/>
      <c r="K72" s="495"/>
      <c r="L72" s="788"/>
      <c r="M72" s="495"/>
      <c r="N72" s="495"/>
    </row>
    <row r="73" spans="1:15">
      <c r="A73" s="495"/>
      <c r="B73" s="495"/>
      <c r="C73" s="495"/>
      <c r="D73" s="495"/>
      <c r="E73" s="495"/>
      <c r="F73" s="495"/>
      <c r="G73" s="495"/>
      <c r="H73" s="495"/>
      <c r="I73" s="495"/>
      <c r="J73" s="495"/>
      <c r="K73" s="495"/>
      <c r="L73" s="788"/>
      <c r="M73" s="495"/>
      <c r="N73" s="495"/>
    </row>
    <row r="74" spans="1:15">
      <c r="A74" s="495"/>
      <c r="B74" s="495"/>
      <c r="C74" s="495"/>
      <c r="D74" s="495"/>
      <c r="E74" s="495"/>
      <c r="F74" s="495"/>
      <c r="G74" s="495"/>
      <c r="H74" s="495"/>
      <c r="I74" s="495"/>
      <c r="J74" s="495"/>
      <c r="K74" s="495"/>
      <c r="L74" s="788"/>
      <c r="M74" s="495"/>
      <c r="N74" s="495"/>
    </row>
    <row r="75" spans="1:15">
      <c r="L75" s="790"/>
    </row>
    <row r="80" spans="1:15" ht="8.25" customHeight="1"/>
    <row r="82" spans="12:13" ht="9" customHeight="1">
      <c r="M82" s="481"/>
    </row>
    <row r="83" spans="12:13" ht="8.25" customHeight="1">
      <c r="L83" s="765"/>
      <c r="M83" s="765"/>
    </row>
    <row r="84" spans="12:13" ht="9.75" customHeight="1"/>
  </sheetData>
  <mergeCells count="14">
    <mergeCell ref="L1:M1"/>
    <mergeCell ref="B2:D2"/>
    <mergeCell ref="C4:L4"/>
    <mergeCell ref="C5:D6"/>
    <mergeCell ref="K6:K7"/>
    <mergeCell ref="E6:J6"/>
    <mergeCell ref="C69:F69"/>
    <mergeCell ref="C41:L41"/>
    <mergeCell ref="C42:D43"/>
    <mergeCell ref="K43:K44"/>
    <mergeCell ref="G30:J30"/>
    <mergeCell ref="C66:J66"/>
    <mergeCell ref="E43:J43"/>
    <mergeCell ref="K66:O66"/>
  </mergeCells>
  <conditionalFormatting sqref="E44:J44 E7:J7">
    <cfRule type="cellIs" dxfId="8" priority="3" operator="equal">
      <formula>"jan."</formula>
    </cfRule>
  </conditionalFormatting>
  <printOptions horizontalCentered="1"/>
  <pageMargins left="0.19685039370078741" right="0.19685039370078741" top="0.19685039370078741" bottom="0.19685039370078741" header="0" footer="0"/>
  <pageSetup paperSize="9" orientation="portrait" r:id="rId1"/>
  <headerFooter alignWithMargins="0"/>
  <drawing r:id="rId2"/>
  <legacyDrawing r:id="rId3"/>
</worksheet>
</file>

<file path=xl/worksheets/sheet17.xml><?xml version="1.0" encoding="utf-8"?>
<worksheet xmlns="http://schemas.openxmlformats.org/spreadsheetml/2006/main" xmlns:r="http://schemas.openxmlformats.org/officeDocument/2006/relationships">
  <sheetPr codeName="Folha17">
    <tabColor theme="3"/>
  </sheetPr>
  <dimension ref="A1:U83"/>
  <sheetViews>
    <sheetView zoomScaleNormal="100" workbookViewId="0"/>
  </sheetViews>
  <sheetFormatPr defaultRowHeight="12.75"/>
  <cols>
    <col min="1" max="1" width="1" style="470" customWidth="1"/>
    <col min="2" max="2" width="2.5703125" style="470" customWidth="1"/>
    <col min="3" max="3" width="1.140625" style="470" customWidth="1"/>
    <col min="4" max="4" width="25.85546875" style="470" customWidth="1"/>
    <col min="5" max="10" width="7.5703125" style="481" customWidth="1"/>
    <col min="11" max="11" width="7.5703125" style="516" customWidth="1"/>
    <col min="12" max="12" width="7.5703125" style="481" customWidth="1"/>
    <col min="13" max="13" width="7.5703125" style="516" customWidth="1"/>
    <col min="14" max="14" width="2.5703125" style="470" customWidth="1"/>
    <col min="15" max="15" width="1" style="470" customWidth="1"/>
    <col min="16" max="16384" width="9.140625" style="470"/>
  </cols>
  <sheetData>
    <row r="1" spans="1:15" ht="13.5" customHeight="1">
      <c r="A1" s="465"/>
      <c r="B1" s="1568" t="s">
        <v>358</v>
      </c>
      <c r="C1" s="1568"/>
      <c r="D1" s="1568"/>
      <c r="E1" s="467"/>
      <c r="F1" s="467"/>
      <c r="G1" s="467"/>
      <c r="H1" s="467"/>
      <c r="I1" s="467"/>
      <c r="J1" s="468"/>
      <c r="K1" s="792"/>
      <c r="L1" s="792"/>
      <c r="M1" s="792"/>
      <c r="N1" s="469"/>
      <c r="O1" s="465"/>
    </row>
    <row r="2" spans="1:15" ht="6" customHeight="1">
      <c r="A2" s="465"/>
      <c r="B2" s="1704"/>
      <c r="C2" s="1704"/>
      <c r="D2" s="1704"/>
      <c r="E2" s="471"/>
      <c r="F2" s="472"/>
      <c r="G2" s="472"/>
      <c r="H2" s="472"/>
      <c r="I2" s="472"/>
      <c r="J2" s="472"/>
      <c r="K2" s="473"/>
      <c r="L2" s="472"/>
      <c r="M2" s="473"/>
      <c r="N2" s="474"/>
      <c r="O2" s="465"/>
    </row>
    <row r="3" spans="1:15" ht="13.5" customHeight="1" thickBot="1">
      <c r="A3" s="465"/>
      <c r="B3" s="475"/>
      <c r="C3" s="475"/>
      <c r="D3" s="475"/>
      <c r="E3" s="472"/>
      <c r="F3" s="472"/>
      <c r="G3" s="472"/>
      <c r="H3" s="472"/>
      <c r="I3" s="472" t="s">
        <v>34</v>
      </c>
      <c r="J3" s="472"/>
      <c r="K3" s="649"/>
      <c r="L3" s="472"/>
      <c r="M3" s="649" t="s">
        <v>73</v>
      </c>
      <c r="N3" s="476"/>
      <c r="O3" s="465"/>
    </row>
    <row r="4" spans="1:15" s="479" customFormat="1" ht="13.5" customHeight="1" thickBot="1">
      <c r="A4" s="477"/>
      <c r="B4" s="478"/>
      <c r="C4" s="1705" t="s">
        <v>0</v>
      </c>
      <c r="D4" s="1706"/>
      <c r="E4" s="1706"/>
      <c r="F4" s="1706"/>
      <c r="G4" s="1706"/>
      <c r="H4" s="1706"/>
      <c r="I4" s="1706"/>
      <c r="J4" s="1706"/>
      <c r="K4" s="1706"/>
      <c r="L4" s="1706"/>
      <c r="M4" s="1707"/>
      <c r="N4" s="476"/>
      <c r="O4" s="465"/>
    </row>
    <row r="5" spans="1:15" ht="4.5" customHeight="1">
      <c r="A5" s="465"/>
      <c r="B5" s="475"/>
      <c r="C5" s="1570" t="s">
        <v>78</v>
      </c>
      <c r="D5" s="1570"/>
      <c r="F5" s="990"/>
      <c r="G5" s="990"/>
      <c r="H5" s="990"/>
      <c r="I5" s="482"/>
      <c r="J5" s="482"/>
      <c r="K5" s="482"/>
      <c r="L5" s="482"/>
      <c r="M5" s="482"/>
      <c r="N5" s="476"/>
      <c r="O5" s="465"/>
    </row>
    <row r="6" spans="1:15" ht="12" customHeight="1">
      <c r="A6" s="465"/>
      <c r="B6" s="475"/>
      <c r="C6" s="1570"/>
      <c r="D6" s="1570"/>
      <c r="E6" s="1572" t="s">
        <v>620</v>
      </c>
      <c r="F6" s="1572"/>
      <c r="G6" s="1572"/>
      <c r="H6" s="1572"/>
      <c r="I6" s="1572"/>
      <c r="J6" s="1572"/>
      <c r="K6" s="1572"/>
      <c r="L6" s="1572"/>
      <c r="M6" s="1572"/>
      <c r="N6" s="476"/>
      <c r="O6" s="465"/>
    </row>
    <row r="7" spans="1:15" s="479" customFormat="1" ht="12.75" customHeight="1">
      <c r="A7" s="477"/>
      <c r="B7" s="478"/>
      <c r="C7" s="484"/>
      <c r="D7" s="484"/>
      <c r="E7" s="853" t="s">
        <v>102</v>
      </c>
      <c r="F7" s="956" t="s">
        <v>101</v>
      </c>
      <c r="G7" s="853" t="s">
        <v>100</v>
      </c>
      <c r="H7" s="956" t="s">
        <v>99</v>
      </c>
      <c r="I7" s="955" t="s">
        <v>98</v>
      </c>
      <c r="J7" s="956" t="s">
        <v>97</v>
      </c>
      <c r="K7" s="956" t="s">
        <v>96</v>
      </c>
      <c r="L7" s="956" t="s">
        <v>95</v>
      </c>
      <c r="M7" s="956" t="s">
        <v>94</v>
      </c>
      <c r="N7" s="476"/>
      <c r="O7" s="465"/>
    </row>
    <row r="8" spans="1:15" s="488" customFormat="1" ht="13.5" customHeight="1">
      <c r="A8" s="485"/>
      <c r="B8" s="486"/>
      <c r="C8" s="1696" t="s">
        <v>137</v>
      </c>
      <c r="D8" s="1696"/>
      <c r="E8" s="487"/>
      <c r="F8" s="487"/>
      <c r="G8" s="487"/>
      <c r="H8" s="487"/>
      <c r="I8" s="487"/>
      <c r="J8" s="487"/>
      <c r="K8" s="487"/>
      <c r="L8" s="487"/>
      <c r="M8" s="487"/>
      <c r="N8" s="476"/>
      <c r="O8" s="465"/>
    </row>
    <row r="9" spans="1:15" ht="11.25" customHeight="1">
      <c r="A9" s="465"/>
      <c r="B9" s="475"/>
      <c r="C9" s="128" t="s">
        <v>138</v>
      </c>
      <c r="D9" s="489"/>
      <c r="E9" s="115">
        <v>264555</v>
      </c>
      <c r="F9" s="115">
        <v>263876</v>
      </c>
      <c r="G9" s="115">
        <v>262903</v>
      </c>
      <c r="H9" s="115">
        <v>262568</v>
      </c>
      <c r="I9" s="115">
        <v>262180</v>
      </c>
      <c r="J9" s="115">
        <v>261038</v>
      </c>
      <c r="K9" s="115">
        <v>260033</v>
      </c>
      <c r="L9" s="115">
        <v>259201</v>
      </c>
      <c r="M9" s="115">
        <v>258448</v>
      </c>
      <c r="N9" s="476"/>
      <c r="O9" s="465"/>
    </row>
    <row r="10" spans="1:15" ht="11.25" customHeight="1">
      <c r="A10" s="465"/>
      <c r="B10" s="475"/>
      <c r="C10" s="128"/>
      <c r="D10" s="490" t="s">
        <v>72</v>
      </c>
      <c r="E10" s="491">
        <v>137218</v>
      </c>
      <c r="F10" s="491">
        <v>136971</v>
      </c>
      <c r="G10" s="491">
        <v>136523</v>
      </c>
      <c r="H10" s="491">
        <v>136411</v>
      </c>
      <c r="I10" s="491">
        <v>136293</v>
      </c>
      <c r="J10" s="491">
        <v>135772</v>
      </c>
      <c r="K10" s="491">
        <v>135352</v>
      </c>
      <c r="L10" s="491">
        <v>134984</v>
      </c>
      <c r="M10" s="491">
        <v>134717</v>
      </c>
      <c r="N10" s="476"/>
      <c r="O10" s="465"/>
    </row>
    <row r="11" spans="1:15" ht="11.25" customHeight="1">
      <c r="A11" s="465"/>
      <c r="B11" s="475"/>
      <c r="C11" s="128"/>
      <c r="D11" s="490" t="s">
        <v>71</v>
      </c>
      <c r="E11" s="491">
        <v>127337</v>
      </c>
      <c r="F11" s="491">
        <v>126905</v>
      </c>
      <c r="G11" s="491">
        <v>126380</v>
      </c>
      <c r="H11" s="491">
        <v>126157</v>
      </c>
      <c r="I11" s="491">
        <v>125887</v>
      </c>
      <c r="J11" s="491">
        <v>125266</v>
      </c>
      <c r="K11" s="491">
        <v>124681</v>
      </c>
      <c r="L11" s="491">
        <v>124217</v>
      </c>
      <c r="M11" s="491">
        <v>123731</v>
      </c>
      <c r="N11" s="476"/>
      <c r="O11" s="465"/>
    </row>
    <row r="12" spans="1:15" ht="11.25" customHeight="1">
      <c r="A12" s="465"/>
      <c r="B12" s="475"/>
      <c r="C12" s="128" t="s">
        <v>139</v>
      </c>
      <c r="D12" s="489"/>
      <c r="E12" s="115">
        <v>2012528</v>
      </c>
      <c r="F12" s="115">
        <v>2011952</v>
      </c>
      <c r="G12" s="115">
        <v>2010867</v>
      </c>
      <c r="H12" s="115">
        <v>2010028</v>
      </c>
      <c r="I12" s="115">
        <v>2009440</v>
      </c>
      <c r="J12" s="115">
        <v>2008267</v>
      </c>
      <c r="K12" s="115">
        <v>2007689</v>
      </c>
      <c r="L12" s="115">
        <v>2007771</v>
      </c>
      <c r="M12" s="115">
        <v>2007120</v>
      </c>
      <c r="N12" s="476"/>
      <c r="O12" s="465"/>
    </row>
    <row r="13" spans="1:15" ht="11.25" customHeight="1">
      <c r="A13" s="465"/>
      <c r="B13" s="475"/>
      <c r="C13" s="128"/>
      <c r="D13" s="490" t="s">
        <v>72</v>
      </c>
      <c r="E13" s="491">
        <v>946166</v>
      </c>
      <c r="F13" s="491">
        <v>945855</v>
      </c>
      <c r="G13" s="491">
        <v>945347</v>
      </c>
      <c r="H13" s="491">
        <v>944883</v>
      </c>
      <c r="I13" s="491">
        <v>944665</v>
      </c>
      <c r="J13" s="491">
        <v>944204</v>
      </c>
      <c r="K13" s="491">
        <v>944082</v>
      </c>
      <c r="L13" s="491">
        <v>944263</v>
      </c>
      <c r="M13" s="491">
        <v>943970</v>
      </c>
      <c r="N13" s="476"/>
      <c r="O13" s="465"/>
    </row>
    <row r="14" spans="1:15" ht="11.25" customHeight="1">
      <c r="A14" s="465"/>
      <c r="B14" s="475"/>
      <c r="C14" s="128"/>
      <c r="D14" s="490" t="s">
        <v>71</v>
      </c>
      <c r="E14" s="491">
        <v>1066362</v>
      </c>
      <c r="F14" s="491">
        <v>1066097</v>
      </c>
      <c r="G14" s="491">
        <v>1065520</v>
      </c>
      <c r="H14" s="491">
        <v>1065145</v>
      </c>
      <c r="I14" s="491">
        <v>1064775</v>
      </c>
      <c r="J14" s="491">
        <v>1064063</v>
      </c>
      <c r="K14" s="491">
        <v>1063607</v>
      </c>
      <c r="L14" s="491">
        <v>1063508</v>
      </c>
      <c r="M14" s="491">
        <v>1063150</v>
      </c>
      <c r="N14" s="476"/>
      <c r="O14" s="465"/>
    </row>
    <row r="15" spans="1:15" ht="11.25" customHeight="1">
      <c r="A15" s="465"/>
      <c r="B15" s="475"/>
      <c r="C15" s="128" t="s">
        <v>140</v>
      </c>
      <c r="D15" s="489"/>
      <c r="E15" s="115">
        <v>716193</v>
      </c>
      <c r="F15" s="115">
        <v>717420</v>
      </c>
      <c r="G15" s="115">
        <v>717798</v>
      </c>
      <c r="H15" s="115">
        <v>720085</v>
      </c>
      <c r="I15" s="115">
        <v>719761</v>
      </c>
      <c r="J15" s="115">
        <v>713458</v>
      </c>
      <c r="K15" s="115">
        <v>715082</v>
      </c>
      <c r="L15" s="115">
        <v>717036</v>
      </c>
      <c r="M15" s="115">
        <v>718246</v>
      </c>
      <c r="N15" s="476"/>
      <c r="O15" s="465"/>
    </row>
    <row r="16" spans="1:15" ht="11.25" customHeight="1">
      <c r="A16" s="465"/>
      <c r="B16" s="475"/>
      <c r="C16" s="128"/>
      <c r="D16" s="490" t="s">
        <v>72</v>
      </c>
      <c r="E16" s="491">
        <v>131932</v>
      </c>
      <c r="F16" s="491">
        <v>132300</v>
      </c>
      <c r="G16" s="491">
        <v>132508</v>
      </c>
      <c r="H16" s="491">
        <v>133124</v>
      </c>
      <c r="I16" s="491">
        <v>133187</v>
      </c>
      <c r="J16" s="491">
        <v>130386</v>
      </c>
      <c r="K16" s="491">
        <v>130988</v>
      </c>
      <c r="L16" s="491">
        <v>131694</v>
      </c>
      <c r="M16" s="491">
        <v>132114</v>
      </c>
      <c r="N16" s="476"/>
      <c r="O16" s="465"/>
    </row>
    <row r="17" spans="1:21" ht="11.25" customHeight="1">
      <c r="A17" s="465"/>
      <c r="B17" s="475"/>
      <c r="C17" s="128"/>
      <c r="D17" s="490" t="s">
        <v>71</v>
      </c>
      <c r="E17" s="491">
        <v>584261</v>
      </c>
      <c r="F17" s="491">
        <v>585120</v>
      </c>
      <c r="G17" s="491">
        <v>585290</v>
      </c>
      <c r="H17" s="491">
        <v>586961</v>
      </c>
      <c r="I17" s="491">
        <v>586574</v>
      </c>
      <c r="J17" s="491">
        <v>583072</v>
      </c>
      <c r="K17" s="491">
        <v>584094</v>
      </c>
      <c r="L17" s="491">
        <v>585342</v>
      </c>
      <c r="M17" s="491">
        <v>586132</v>
      </c>
      <c r="N17" s="476"/>
      <c r="O17" s="465"/>
    </row>
    <row r="18" spans="1:21" ht="9.75" customHeight="1">
      <c r="A18" s="465"/>
      <c r="B18" s="475"/>
      <c r="C18" s="1699" t="s">
        <v>623</v>
      </c>
      <c r="D18" s="1699"/>
      <c r="E18" s="1699"/>
      <c r="F18" s="1699"/>
      <c r="G18" s="1699"/>
      <c r="H18" s="1699"/>
      <c r="I18" s="1699"/>
      <c r="J18" s="1699"/>
      <c r="K18" s="1699"/>
      <c r="L18" s="1699"/>
      <c r="M18" s="1699"/>
      <c r="N18" s="476"/>
      <c r="O18" s="118"/>
    </row>
    <row r="19" spans="1:21" ht="9" customHeight="1" thickBot="1">
      <c r="A19" s="465"/>
      <c r="B19" s="475"/>
      <c r="C19" s="794"/>
      <c r="D19" s="794"/>
      <c r="E19" s="794"/>
      <c r="F19" s="794"/>
      <c r="G19" s="794"/>
      <c r="H19" s="794"/>
      <c r="I19" s="794"/>
      <c r="J19" s="794"/>
      <c r="K19" s="794"/>
      <c r="L19" s="794"/>
      <c r="M19" s="794"/>
      <c r="N19" s="476"/>
      <c r="O19" s="118"/>
    </row>
    <row r="20" spans="1:21" ht="15" customHeight="1" thickBot="1">
      <c r="A20" s="465"/>
      <c r="B20" s="475"/>
      <c r="C20" s="1682" t="s">
        <v>329</v>
      </c>
      <c r="D20" s="1683"/>
      <c r="E20" s="1683"/>
      <c r="F20" s="1683"/>
      <c r="G20" s="1683"/>
      <c r="H20" s="1683"/>
      <c r="I20" s="1683"/>
      <c r="J20" s="1683"/>
      <c r="K20" s="1683"/>
      <c r="L20" s="1683"/>
      <c r="M20" s="1684"/>
      <c r="N20" s="476"/>
      <c r="O20" s="465"/>
    </row>
    <row r="21" spans="1:21" ht="9.75" customHeight="1">
      <c r="A21" s="465"/>
      <c r="B21" s="475"/>
      <c r="C21" s="119" t="s">
        <v>78</v>
      </c>
      <c r="D21" s="473"/>
      <c r="E21" s="492"/>
      <c r="F21" s="492"/>
      <c r="G21" s="492"/>
      <c r="H21" s="492"/>
      <c r="I21" s="492"/>
      <c r="J21" s="492"/>
      <c r="K21" s="492"/>
      <c r="L21" s="492"/>
      <c r="M21" s="492"/>
      <c r="N21" s="476"/>
      <c r="O21" s="465"/>
    </row>
    <row r="22" spans="1:21" ht="13.5" customHeight="1">
      <c r="A22" s="465"/>
      <c r="B22" s="475"/>
      <c r="C22" s="1696" t="s">
        <v>141</v>
      </c>
      <c r="D22" s="1696"/>
      <c r="E22" s="470"/>
      <c r="F22" s="487"/>
      <c r="G22" s="487"/>
      <c r="H22" s="487"/>
      <c r="I22" s="487"/>
      <c r="J22" s="487"/>
      <c r="K22" s="487"/>
      <c r="L22" s="487"/>
      <c r="M22" s="487"/>
      <c r="N22" s="476"/>
      <c r="O22" s="465"/>
    </row>
    <row r="23" spans="1:21" s="479" customFormat="1" ht="11.25" customHeight="1">
      <c r="A23" s="477"/>
      <c r="B23" s="478"/>
      <c r="C23" s="120" t="s">
        <v>142</v>
      </c>
      <c r="D23" s="644"/>
      <c r="E23" s="116">
        <v>1175486</v>
      </c>
      <c r="F23" s="116">
        <v>1178913</v>
      </c>
      <c r="G23" s="116">
        <v>1184079</v>
      </c>
      <c r="H23" s="116">
        <v>1194253</v>
      </c>
      <c r="I23" s="116">
        <v>1194233</v>
      </c>
      <c r="J23" s="116">
        <v>1147165</v>
      </c>
      <c r="K23" s="116">
        <v>1150319</v>
      </c>
      <c r="L23" s="116">
        <v>1150273</v>
      </c>
      <c r="M23" s="116">
        <v>1146229</v>
      </c>
      <c r="N23" s="476"/>
      <c r="O23" s="477"/>
    </row>
    <row r="24" spans="1:21" ht="11.25" customHeight="1">
      <c r="A24" s="465"/>
      <c r="B24" s="475"/>
      <c r="C24" s="1700" t="s">
        <v>375</v>
      </c>
      <c r="D24" s="1700"/>
      <c r="E24" s="116">
        <v>76318</v>
      </c>
      <c r="F24" s="116">
        <v>76679</v>
      </c>
      <c r="G24" s="116">
        <v>77023</v>
      </c>
      <c r="H24" s="116">
        <v>77156</v>
      </c>
      <c r="I24" s="116">
        <v>77155</v>
      </c>
      <c r="J24" s="116">
        <v>77098</v>
      </c>
      <c r="K24" s="116">
        <v>77097</v>
      </c>
      <c r="L24" s="116">
        <v>77291</v>
      </c>
      <c r="M24" s="116">
        <v>76968</v>
      </c>
      <c r="N24" s="493"/>
      <c r="O24" s="465"/>
    </row>
    <row r="25" spans="1:21" ht="11.25" customHeight="1">
      <c r="A25" s="465"/>
      <c r="B25" s="475"/>
      <c r="C25" s="1703" t="s">
        <v>143</v>
      </c>
      <c r="D25" s="1703"/>
      <c r="E25" s="116">
        <v>4624</v>
      </c>
      <c r="F25" s="116">
        <v>5133</v>
      </c>
      <c r="G25" s="116">
        <v>5643</v>
      </c>
      <c r="H25" s="116">
        <v>4582</v>
      </c>
      <c r="I25" s="116">
        <v>1401</v>
      </c>
      <c r="J25" s="116">
        <v>1446</v>
      </c>
      <c r="K25" s="116">
        <v>1429</v>
      </c>
      <c r="L25" s="116">
        <v>1136</v>
      </c>
      <c r="M25" s="116">
        <v>1520</v>
      </c>
      <c r="N25" s="476"/>
      <c r="O25" s="495"/>
    </row>
    <row r="26" spans="1:21" ht="11.25" customHeight="1">
      <c r="A26" s="465"/>
      <c r="B26" s="475"/>
      <c r="C26" s="1700" t="s">
        <v>144</v>
      </c>
      <c r="D26" s="1700"/>
      <c r="E26" s="121">
        <v>13184</v>
      </c>
      <c r="F26" s="121">
        <v>13188</v>
      </c>
      <c r="G26" s="121">
        <v>13192</v>
      </c>
      <c r="H26" s="121">
        <v>13195</v>
      </c>
      <c r="I26" s="121">
        <v>13199</v>
      </c>
      <c r="J26" s="121">
        <v>13196</v>
      </c>
      <c r="K26" s="121">
        <v>13184</v>
      </c>
      <c r="L26" s="121">
        <v>13164</v>
      </c>
      <c r="M26" s="121">
        <v>13126</v>
      </c>
      <c r="N26" s="476"/>
      <c r="O26" s="465"/>
    </row>
    <row r="27" spans="1:21" ht="11.25" customHeight="1">
      <c r="A27" s="465"/>
      <c r="B27" s="475"/>
      <c r="C27" s="1700" t="s">
        <v>376</v>
      </c>
      <c r="D27" s="1700"/>
      <c r="E27" s="116">
        <v>12448</v>
      </c>
      <c r="F27" s="116">
        <v>12423</v>
      </c>
      <c r="G27" s="116">
        <v>12424</v>
      </c>
      <c r="H27" s="116">
        <v>12427</v>
      </c>
      <c r="I27" s="116">
        <v>12403</v>
      </c>
      <c r="J27" s="116">
        <v>12362</v>
      </c>
      <c r="K27" s="116">
        <v>12323</v>
      </c>
      <c r="L27" s="116">
        <v>12278</v>
      </c>
      <c r="M27" s="116">
        <v>12152</v>
      </c>
      <c r="N27" s="476"/>
      <c r="O27" s="465"/>
    </row>
    <row r="28" spans="1:21" s="500" customFormat="1" ht="9.75" customHeight="1">
      <c r="A28" s="496"/>
      <c r="B28" s="497"/>
      <c r="C28" s="1699" t="s">
        <v>624</v>
      </c>
      <c r="D28" s="1699"/>
      <c r="E28" s="1699"/>
      <c r="F28" s="1699"/>
      <c r="G28" s="1699"/>
      <c r="H28" s="1699"/>
      <c r="I28" s="1699"/>
      <c r="J28" s="1699"/>
      <c r="K28" s="1699"/>
      <c r="L28" s="1699"/>
      <c r="M28" s="1699"/>
      <c r="N28" s="498"/>
      <c r="O28" s="499"/>
    </row>
    <row r="29" spans="1:21" ht="9" customHeight="1" thickBot="1">
      <c r="A29" s="465"/>
      <c r="B29" s="475"/>
      <c r="C29" s="475"/>
      <c r="D29" s="475"/>
      <c r="E29" s="472"/>
      <c r="F29" s="472"/>
      <c r="G29" s="472"/>
      <c r="H29" s="472"/>
      <c r="I29" s="472"/>
      <c r="J29" s="472"/>
      <c r="K29" s="473"/>
      <c r="L29" s="472"/>
      <c r="M29" s="473"/>
      <c r="N29" s="476"/>
      <c r="O29" s="501"/>
    </row>
    <row r="30" spans="1:21" ht="13.5" customHeight="1" thickBot="1">
      <c r="A30" s="465"/>
      <c r="B30" s="475"/>
      <c r="C30" s="1682" t="s">
        <v>1</v>
      </c>
      <c r="D30" s="1683"/>
      <c r="E30" s="1683"/>
      <c r="F30" s="1683"/>
      <c r="G30" s="1683"/>
      <c r="H30" s="1683"/>
      <c r="I30" s="1683"/>
      <c r="J30" s="1683"/>
      <c r="K30" s="1683"/>
      <c r="L30" s="1683"/>
      <c r="M30" s="1684"/>
      <c r="N30" s="476"/>
      <c r="O30" s="465"/>
    </row>
    <row r="31" spans="1:21" ht="9.75" customHeight="1">
      <c r="A31" s="465"/>
      <c r="B31" s="475"/>
      <c r="C31" s="119" t="s">
        <v>78</v>
      </c>
      <c r="D31" s="473"/>
      <c r="E31" s="502"/>
      <c r="F31" s="502"/>
      <c r="G31" s="502"/>
      <c r="H31" s="502"/>
      <c r="I31" s="502"/>
      <c r="J31" s="502"/>
      <c r="K31" s="502"/>
      <c r="L31" s="502"/>
      <c r="M31" s="502"/>
      <c r="N31" s="476"/>
      <c r="O31" s="465"/>
    </row>
    <row r="32" spans="1:21" s="507" customFormat="1" ht="13.5" customHeight="1">
      <c r="A32" s="503"/>
      <c r="B32" s="504"/>
      <c r="C32" s="1701" t="s">
        <v>353</v>
      </c>
      <c r="D32" s="1701"/>
      <c r="E32" s="505">
        <v>358748</v>
      </c>
      <c r="F32" s="505">
        <v>343272</v>
      </c>
      <c r="G32" s="505">
        <v>330132</v>
      </c>
      <c r="H32" s="505">
        <v>325048</v>
      </c>
      <c r="I32" s="505">
        <v>320447</v>
      </c>
      <c r="J32" s="505">
        <v>324815</v>
      </c>
      <c r="K32" s="505">
        <v>311269</v>
      </c>
      <c r="L32" s="505">
        <v>306725</v>
      </c>
      <c r="M32" s="505">
        <v>306062</v>
      </c>
      <c r="N32" s="506"/>
      <c r="O32" s="503"/>
      <c r="Q32" s="856"/>
      <c r="R32" s="856"/>
      <c r="S32" s="856"/>
      <c r="T32" s="856"/>
      <c r="U32" s="856"/>
    </row>
    <row r="33" spans="1:15" s="507" customFormat="1" ht="15" customHeight="1">
      <c r="A33" s="503"/>
      <c r="B33" s="504"/>
      <c r="C33" s="795" t="s">
        <v>352</v>
      </c>
      <c r="D33" s="795"/>
      <c r="E33" s="116"/>
      <c r="F33" s="116"/>
      <c r="G33" s="116"/>
      <c r="H33" s="116"/>
      <c r="I33" s="116"/>
      <c r="J33" s="116"/>
      <c r="K33" s="116"/>
      <c r="L33" s="116"/>
      <c r="M33" s="116"/>
      <c r="N33" s="506"/>
      <c r="O33" s="503"/>
    </row>
    <row r="34" spans="1:15" s="479" customFormat="1" ht="12.75" customHeight="1">
      <c r="A34" s="477"/>
      <c r="B34" s="478"/>
      <c r="C34" s="1702" t="s">
        <v>145</v>
      </c>
      <c r="D34" s="1702"/>
      <c r="E34" s="116">
        <v>289516</v>
      </c>
      <c r="F34" s="116">
        <v>277559</v>
      </c>
      <c r="G34" s="116">
        <v>266421</v>
      </c>
      <c r="H34" s="116">
        <v>263059</v>
      </c>
      <c r="I34" s="116">
        <v>260352</v>
      </c>
      <c r="J34" s="116">
        <v>265027</v>
      </c>
      <c r="K34" s="116">
        <v>252370</v>
      </c>
      <c r="L34" s="116">
        <v>247459</v>
      </c>
      <c r="M34" s="116">
        <v>245668</v>
      </c>
      <c r="N34" s="508"/>
      <c r="O34" s="477"/>
    </row>
    <row r="35" spans="1:15" s="479" customFormat="1" ht="23.25" customHeight="1">
      <c r="A35" s="477"/>
      <c r="B35" s="478"/>
      <c r="C35" s="1702" t="s">
        <v>146</v>
      </c>
      <c r="D35" s="1702"/>
      <c r="E35" s="116">
        <v>18252</v>
      </c>
      <c r="F35" s="116">
        <v>15764</v>
      </c>
      <c r="G35" s="116">
        <v>14240</v>
      </c>
      <c r="H35" s="116">
        <v>13696</v>
      </c>
      <c r="I35" s="116">
        <v>13207</v>
      </c>
      <c r="J35" s="116">
        <v>13072</v>
      </c>
      <c r="K35" s="116">
        <v>12325</v>
      </c>
      <c r="L35" s="116">
        <v>13137</v>
      </c>
      <c r="M35" s="116">
        <v>14310</v>
      </c>
      <c r="N35" s="508"/>
      <c r="O35" s="477"/>
    </row>
    <row r="36" spans="1:15" s="479" customFormat="1" ht="21.75" customHeight="1">
      <c r="A36" s="477"/>
      <c r="B36" s="478"/>
      <c r="C36" s="1702" t="s">
        <v>148</v>
      </c>
      <c r="D36" s="1702"/>
      <c r="E36" s="116">
        <v>50938</v>
      </c>
      <c r="F36" s="116">
        <v>49912</v>
      </c>
      <c r="G36" s="116">
        <v>49436</v>
      </c>
      <c r="H36" s="116">
        <v>48259</v>
      </c>
      <c r="I36" s="116">
        <v>46853</v>
      </c>
      <c r="J36" s="116">
        <v>46681</v>
      </c>
      <c r="K36" s="116">
        <v>46535</v>
      </c>
      <c r="L36" s="116">
        <v>46092</v>
      </c>
      <c r="M36" s="116">
        <v>46048</v>
      </c>
      <c r="N36" s="508"/>
      <c r="O36" s="477"/>
    </row>
    <row r="37" spans="1:15" s="479" customFormat="1" ht="20.25" customHeight="1">
      <c r="A37" s="477"/>
      <c r="B37" s="478"/>
      <c r="C37" s="1702" t="s">
        <v>149</v>
      </c>
      <c r="D37" s="1702"/>
      <c r="E37" s="116">
        <v>42</v>
      </c>
      <c r="F37" s="116">
        <v>37</v>
      </c>
      <c r="G37" s="116">
        <v>35</v>
      </c>
      <c r="H37" s="116">
        <v>34</v>
      </c>
      <c r="I37" s="116">
        <v>35</v>
      </c>
      <c r="J37" s="116">
        <v>35</v>
      </c>
      <c r="K37" s="116">
        <v>39</v>
      </c>
      <c r="L37" s="116">
        <v>37</v>
      </c>
      <c r="M37" s="116">
        <v>36</v>
      </c>
      <c r="N37" s="508"/>
      <c r="O37" s="477"/>
    </row>
    <row r="38" spans="1:15" ht="15" customHeight="1">
      <c r="A38" s="465"/>
      <c r="B38" s="475"/>
      <c r="C38" s="1701" t="s">
        <v>367</v>
      </c>
      <c r="D38" s="1701"/>
      <c r="E38" s="505"/>
      <c r="F38" s="505"/>
      <c r="G38" s="505"/>
      <c r="H38" s="505"/>
      <c r="I38" s="505"/>
      <c r="J38" s="505"/>
      <c r="K38" s="505"/>
      <c r="L38" s="505"/>
      <c r="M38" s="505"/>
      <c r="N38" s="476"/>
      <c r="O38" s="465"/>
    </row>
    <row r="39" spans="1:15" ht="10.5" customHeight="1">
      <c r="A39" s="465"/>
      <c r="B39" s="475"/>
      <c r="C39" s="128" t="s">
        <v>62</v>
      </c>
      <c r="D39" s="175"/>
      <c r="E39" s="509">
        <v>21490</v>
      </c>
      <c r="F39" s="509">
        <v>20725</v>
      </c>
      <c r="G39" s="509">
        <v>19901</v>
      </c>
      <c r="H39" s="509">
        <v>19821</v>
      </c>
      <c r="I39" s="509">
        <v>19542</v>
      </c>
      <c r="J39" s="509">
        <v>19758</v>
      </c>
      <c r="K39" s="509">
        <v>18618</v>
      </c>
      <c r="L39" s="509">
        <v>18307</v>
      </c>
      <c r="M39" s="509">
        <v>18132</v>
      </c>
      <c r="N39" s="476"/>
      <c r="O39" s="465">
        <v>24716</v>
      </c>
    </row>
    <row r="40" spans="1:15" ht="10.5" customHeight="1">
      <c r="A40" s="465"/>
      <c r="B40" s="475"/>
      <c r="C40" s="128" t="s">
        <v>55</v>
      </c>
      <c r="D40" s="175"/>
      <c r="E40" s="509">
        <v>4694</v>
      </c>
      <c r="F40" s="509">
        <v>4418</v>
      </c>
      <c r="G40" s="509">
        <v>4090</v>
      </c>
      <c r="H40" s="509">
        <v>4031</v>
      </c>
      <c r="I40" s="509">
        <v>4012</v>
      </c>
      <c r="J40" s="509">
        <v>4120</v>
      </c>
      <c r="K40" s="509">
        <v>4146</v>
      </c>
      <c r="L40" s="509">
        <v>4228</v>
      </c>
      <c r="M40" s="509">
        <v>4209</v>
      </c>
      <c r="N40" s="476"/>
      <c r="O40" s="465">
        <v>5505</v>
      </c>
    </row>
    <row r="41" spans="1:15" ht="10.5" customHeight="1">
      <c r="A41" s="465"/>
      <c r="B41" s="475"/>
      <c r="C41" s="128" t="s">
        <v>64</v>
      </c>
      <c r="D41" s="175"/>
      <c r="E41" s="509">
        <v>29564</v>
      </c>
      <c r="F41" s="509">
        <v>28496</v>
      </c>
      <c r="G41" s="509">
        <v>27475</v>
      </c>
      <c r="H41" s="509">
        <v>26951</v>
      </c>
      <c r="I41" s="509">
        <v>27092</v>
      </c>
      <c r="J41" s="509">
        <v>27739</v>
      </c>
      <c r="K41" s="509">
        <v>26328</v>
      </c>
      <c r="L41" s="509">
        <v>25124</v>
      </c>
      <c r="M41" s="509">
        <v>24757</v>
      </c>
      <c r="N41" s="476"/>
      <c r="O41" s="465">
        <v>35834</v>
      </c>
    </row>
    <row r="42" spans="1:15" ht="10.5" customHeight="1">
      <c r="A42" s="465"/>
      <c r="B42" s="475"/>
      <c r="C42" s="128" t="s">
        <v>66</v>
      </c>
      <c r="D42" s="175"/>
      <c r="E42" s="509">
        <v>3057</v>
      </c>
      <c r="F42" s="509">
        <v>2948</v>
      </c>
      <c r="G42" s="509">
        <v>2781</v>
      </c>
      <c r="H42" s="509">
        <v>2756</v>
      </c>
      <c r="I42" s="509">
        <v>2844</v>
      </c>
      <c r="J42" s="509">
        <v>3021</v>
      </c>
      <c r="K42" s="509">
        <v>2781</v>
      </c>
      <c r="L42" s="509">
        <v>2715</v>
      </c>
      <c r="M42" s="509">
        <v>2691</v>
      </c>
      <c r="N42" s="476"/>
      <c r="O42" s="465">
        <v>3304</v>
      </c>
    </row>
    <row r="43" spans="1:15" ht="10.5" customHeight="1">
      <c r="A43" s="465"/>
      <c r="B43" s="475"/>
      <c r="C43" s="128" t="s">
        <v>75</v>
      </c>
      <c r="D43" s="175"/>
      <c r="E43" s="509">
        <v>5632</v>
      </c>
      <c r="F43" s="509">
        <v>5491</v>
      </c>
      <c r="G43" s="509">
        <v>5340</v>
      </c>
      <c r="H43" s="509">
        <v>5320</v>
      </c>
      <c r="I43" s="509">
        <v>5393</v>
      </c>
      <c r="J43" s="509">
        <v>5290</v>
      </c>
      <c r="K43" s="509">
        <v>4990</v>
      </c>
      <c r="L43" s="509">
        <v>4873</v>
      </c>
      <c r="M43" s="509">
        <v>4788</v>
      </c>
      <c r="N43" s="476"/>
      <c r="O43" s="465">
        <v>6334</v>
      </c>
    </row>
    <row r="44" spans="1:15" ht="10.5" customHeight="1">
      <c r="A44" s="465"/>
      <c r="B44" s="475"/>
      <c r="C44" s="128" t="s">
        <v>61</v>
      </c>
      <c r="D44" s="175"/>
      <c r="E44" s="509">
        <v>12012</v>
      </c>
      <c r="F44" s="509">
        <v>11473</v>
      </c>
      <c r="G44" s="509">
        <v>11012</v>
      </c>
      <c r="H44" s="509">
        <v>10738</v>
      </c>
      <c r="I44" s="509">
        <v>10473</v>
      </c>
      <c r="J44" s="509">
        <v>10546</v>
      </c>
      <c r="K44" s="509">
        <v>10254</v>
      </c>
      <c r="L44" s="509">
        <v>9876</v>
      </c>
      <c r="M44" s="509">
        <v>9919</v>
      </c>
      <c r="N44" s="476"/>
      <c r="O44" s="465">
        <v>14052</v>
      </c>
    </row>
    <row r="45" spans="1:15" ht="10.5" customHeight="1">
      <c r="A45" s="465"/>
      <c r="B45" s="475"/>
      <c r="C45" s="128" t="s">
        <v>56</v>
      </c>
      <c r="D45" s="175"/>
      <c r="E45" s="509">
        <v>5169</v>
      </c>
      <c r="F45" s="509">
        <v>4892</v>
      </c>
      <c r="G45" s="509">
        <v>4625</v>
      </c>
      <c r="H45" s="509">
        <v>4715</v>
      </c>
      <c r="I45" s="509">
        <v>4799</v>
      </c>
      <c r="J45" s="509">
        <v>4829</v>
      </c>
      <c r="K45" s="509">
        <v>4831</v>
      </c>
      <c r="L45" s="509">
        <v>4828</v>
      </c>
      <c r="M45" s="509">
        <v>4525</v>
      </c>
      <c r="N45" s="476"/>
      <c r="O45" s="465">
        <v>5973</v>
      </c>
    </row>
    <row r="46" spans="1:15" ht="10.5" customHeight="1">
      <c r="A46" s="465"/>
      <c r="B46" s="475"/>
      <c r="C46" s="128" t="s">
        <v>74</v>
      </c>
      <c r="D46" s="175"/>
      <c r="E46" s="509">
        <v>20079</v>
      </c>
      <c r="F46" s="509">
        <v>16823</v>
      </c>
      <c r="G46" s="509">
        <v>14553</v>
      </c>
      <c r="H46" s="509">
        <v>13151</v>
      </c>
      <c r="I46" s="509">
        <v>12385</v>
      </c>
      <c r="J46" s="509">
        <v>12822</v>
      </c>
      <c r="K46" s="509">
        <v>13387</v>
      </c>
      <c r="L46" s="509">
        <v>15900</v>
      </c>
      <c r="M46" s="509">
        <v>19591</v>
      </c>
      <c r="N46" s="476"/>
      <c r="O46" s="465">
        <v>26102</v>
      </c>
    </row>
    <row r="47" spans="1:15" ht="10.5" customHeight="1">
      <c r="A47" s="465"/>
      <c r="B47" s="475"/>
      <c r="C47" s="128" t="s">
        <v>76</v>
      </c>
      <c r="D47" s="175"/>
      <c r="E47" s="509">
        <v>3762</v>
      </c>
      <c r="F47" s="509">
        <v>3656</v>
      </c>
      <c r="G47" s="509">
        <v>3516</v>
      </c>
      <c r="H47" s="509">
        <v>3494</v>
      </c>
      <c r="I47" s="509">
        <v>3509</v>
      </c>
      <c r="J47" s="509">
        <v>3632</v>
      </c>
      <c r="K47" s="509">
        <v>3499</v>
      </c>
      <c r="L47" s="509">
        <v>3481</v>
      </c>
      <c r="M47" s="509">
        <v>3462</v>
      </c>
      <c r="N47" s="476"/>
      <c r="O47" s="465">
        <v>4393</v>
      </c>
    </row>
    <row r="48" spans="1:15" ht="10.5" customHeight="1">
      <c r="A48" s="465"/>
      <c r="B48" s="475"/>
      <c r="C48" s="128" t="s">
        <v>60</v>
      </c>
      <c r="D48" s="175"/>
      <c r="E48" s="509">
        <v>13559</v>
      </c>
      <c r="F48" s="509">
        <v>12887</v>
      </c>
      <c r="G48" s="509">
        <v>12274</v>
      </c>
      <c r="H48" s="509">
        <v>12039</v>
      </c>
      <c r="I48" s="509">
        <v>11506</v>
      </c>
      <c r="J48" s="509">
        <v>11657</v>
      </c>
      <c r="K48" s="509">
        <v>11039</v>
      </c>
      <c r="L48" s="509">
        <v>10941</v>
      </c>
      <c r="M48" s="509">
        <v>10781</v>
      </c>
      <c r="N48" s="476"/>
      <c r="O48" s="465">
        <v>16923</v>
      </c>
    </row>
    <row r="49" spans="1:15" ht="10.5" customHeight="1">
      <c r="A49" s="465"/>
      <c r="B49" s="475"/>
      <c r="C49" s="128" t="s">
        <v>59</v>
      </c>
      <c r="D49" s="175"/>
      <c r="E49" s="509">
        <v>71166</v>
      </c>
      <c r="F49" s="509">
        <v>68870</v>
      </c>
      <c r="G49" s="509">
        <v>67421</v>
      </c>
      <c r="H49" s="509">
        <v>66291</v>
      </c>
      <c r="I49" s="509">
        <v>64778</v>
      </c>
      <c r="J49" s="509">
        <v>65118</v>
      </c>
      <c r="K49" s="509">
        <v>62809</v>
      </c>
      <c r="L49" s="509">
        <v>61039</v>
      </c>
      <c r="M49" s="509">
        <v>59650</v>
      </c>
      <c r="N49" s="476"/>
      <c r="O49" s="465">
        <v>81201</v>
      </c>
    </row>
    <row r="50" spans="1:15" ht="10.5" customHeight="1">
      <c r="A50" s="465"/>
      <c r="B50" s="475"/>
      <c r="C50" s="128" t="s">
        <v>57</v>
      </c>
      <c r="D50" s="175"/>
      <c r="E50" s="509">
        <v>3562</v>
      </c>
      <c r="F50" s="509">
        <v>3379</v>
      </c>
      <c r="G50" s="509">
        <v>3217</v>
      </c>
      <c r="H50" s="509">
        <v>3224</v>
      </c>
      <c r="I50" s="509">
        <v>3276</v>
      </c>
      <c r="J50" s="509">
        <v>3415</v>
      </c>
      <c r="K50" s="509">
        <v>3423</v>
      </c>
      <c r="L50" s="509">
        <v>3306</v>
      </c>
      <c r="M50" s="509">
        <v>3271</v>
      </c>
      <c r="N50" s="476"/>
      <c r="O50" s="465">
        <v>4403</v>
      </c>
    </row>
    <row r="51" spans="1:15" ht="10.5" customHeight="1">
      <c r="A51" s="465"/>
      <c r="B51" s="475"/>
      <c r="C51" s="128" t="s">
        <v>63</v>
      </c>
      <c r="D51" s="175"/>
      <c r="E51" s="509">
        <v>76769</v>
      </c>
      <c r="F51" s="509">
        <v>74437</v>
      </c>
      <c r="G51" s="509">
        <v>72011</v>
      </c>
      <c r="H51" s="509">
        <v>72276</v>
      </c>
      <c r="I51" s="509">
        <v>71363</v>
      </c>
      <c r="J51" s="509">
        <v>72313</v>
      </c>
      <c r="K51" s="509">
        <v>68164</v>
      </c>
      <c r="L51" s="509">
        <v>65730</v>
      </c>
      <c r="M51" s="509">
        <v>64283</v>
      </c>
      <c r="N51" s="476"/>
      <c r="O51" s="465">
        <v>88638</v>
      </c>
    </row>
    <row r="52" spans="1:15" ht="10.5" customHeight="1">
      <c r="A52" s="465"/>
      <c r="B52" s="475"/>
      <c r="C52" s="128" t="s">
        <v>79</v>
      </c>
      <c r="D52" s="175"/>
      <c r="E52" s="509">
        <v>14971</v>
      </c>
      <c r="F52" s="509">
        <v>14132</v>
      </c>
      <c r="G52" s="509">
        <v>13393</v>
      </c>
      <c r="H52" s="509">
        <v>12907</v>
      </c>
      <c r="I52" s="509">
        <v>12868</v>
      </c>
      <c r="J52" s="509">
        <v>12837</v>
      </c>
      <c r="K52" s="509">
        <v>12468</v>
      </c>
      <c r="L52" s="509">
        <v>12477</v>
      </c>
      <c r="M52" s="509">
        <v>12274</v>
      </c>
      <c r="N52" s="476"/>
      <c r="O52" s="465">
        <v>18640</v>
      </c>
    </row>
    <row r="53" spans="1:15" ht="10.5" customHeight="1">
      <c r="A53" s="465"/>
      <c r="B53" s="475"/>
      <c r="C53" s="128" t="s">
        <v>58</v>
      </c>
      <c r="D53" s="175"/>
      <c r="E53" s="509">
        <v>30778</v>
      </c>
      <c r="F53" s="509">
        <v>30150</v>
      </c>
      <c r="G53" s="509">
        <v>29269</v>
      </c>
      <c r="H53" s="509">
        <v>28605</v>
      </c>
      <c r="I53" s="509">
        <v>28404</v>
      </c>
      <c r="J53" s="509">
        <v>28567</v>
      </c>
      <c r="K53" s="509">
        <v>27088</v>
      </c>
      <c r="L53" s="509">
        <v>26494</v>
      </c>
      <c r="M53" s="509">
        <v>26113</v>
      </c>
      <c r="N53" s="476"/>
      <c r="O53" s="465">
        <v>35533</v>
      </c>
    </row>
    <row r="54" spans="1:15" ht="10.5" customHeight="1">
      <c r="A54" s="465"/>
      <c r="B54" s="475"/>
      <c r="C54" s="128" t="s">
        <v>65</v>
      </c>
      <c r="D54" s="175"/>
      <c r="E54" s="509">
        <v>5966</v>
      </c>
      <c r="F54" s="509">
        <v>5713</v>
      </c>
      <c r="G54" s="509">
        <v>5558</v>
      </c>
      <c r="H54" s="509">
        <v>5418</v>
      </c>
      <c r="I54" s="509">
        <v>5505</v>
      </c>
      <c r="J54" s="509">
        <v>5560</v>
      </c>
      <c r="K54" s="509">
        <v>5294</v>
      </c>
      <c r="L54" s="509">
        <v>5129</v>
      </c>
      <c r="M54" s="509">
        <v>5092</v>
      </c>
      <c r="N54" s="476"/>
      <c r="O54" s="465">
        <v>6979</v>
      </c>
    </row>
    <row r="55" spans="1:15" ht="10.5" customHeight="1">
      <c r="A55" s="465"/>
      <c r="B55" s="475"/>
      <c r="C55" s="128" t="s">
        <v>67</v>
      </c>
      <c r="D55" s="175"/>
      <c r="E55" s="509">
        <v>4944</v>
      </c>
      <c r="F55" s="509">
        <v>4756</v>
      </c>
      <c r="G55" s="509">
        <v>4530</v>
      </c>
      <c r="H55" s="509">
        <v>4616</v>
      </c>
      <c r="I55" s="509">
        <v>4614</v>
      </c>
      <c r="J55" s="509">
        <v>4804</v>
      </c>
      <c r="K55" s="509">
        <v>4488</v>
      </c>
      <c r="L55" s="509">
        <v>4351</v>
      </c>
      <c r="M55" s="509">
        <v>4316</v>
      </c>
      <c r="N55" s="476"/>
      <c r="O55" s="465">
        <v>5622</v>
      </c>
    </row>
    <row r="56" spans="1:15" ht="10.5" customHeight="1">
      <c r="A56" s="465"/>
      <c r="B56" s="475"/>
      <c r="C56" s="128" t="s">
        <v>77</v>
      </c>
      <c r="D56" s="175"/>
      <c r="E56" s="509">
        <v>10519</v>
      </c>
      <c r="F56" s="509">
        <v>10149</v>
      </c>
      <c r="G56" s="509">
        <v>9795</v>
      </c>
      <c r="H56" s="509">
        <v>9756</v>
      </c>
      <c r="I56" s="509">
        <v>9917</v>
      </c>
      <c r="J56" s="509">
        <v>10389</v>
      </c>
      <c r="K56" s="509">
        <v>9763</v>
      </c>
      <c r="L56" s="509">
        <v>9509</v>
      </c>
      <c r="M56" s="509">
        <v>9535</v>
      </c>
      <c r="N56" s="476"/>
      <c r="O56" s="465">
        <v>12225</v>
      </c>
    </row>
    <row r="57" spans="1:15" ht="10.5" customHeight="1">
      <c r="A57" s="465"/>
      <c r="B57" s="475"/>
      <c r="C57" s="128" t="s">
        <v>132</v>
      </c>
      <c r="D57" s="175"/>
      <c r="E57" s="509">
        <v>8538</v>
      </c>
      <c r="F57" s="509">
        <v>8203</v>
      </c>
      <c r="G57" s="509">
        <v>7905</v>
      </c>
      <c r="H57" s="509">
        <v>7722</v>
      </c>
      <c r="I57" s="509">
        <v>7567</v>
      </c>
      <c r="J57" s="509">
        <v>7679</v>
      </c>
      <c r="K57" s="509">
        <v>7530</v>
      </c>
      <c r="L57" s="509">
        <v>7577</v>
      </c>
      <c r="M57" s="509">
        <v>7786</v>
      </c>
      <c r="N57" s="476"/>
      <c r="O57" s="465">
        <v>8291</v>
      </c>
    </row>
    <row r="58" spans="1:15" ht="10.5" customHeight="1">
      <c r="A58" s="465"/>
      <c r="B58" s="475"/>
      <c r="C58" s="128" t="s">
        <v>133</v>
      </c>
      <c r="D58" s="175"/>
      <c r="E58" s="509">
        <v>10259</v>
      </c>
      <c r="F58" s="509">
        <v>9810</v>
      </c>
      <c r="G58" s="509">
        <v>9563</v>
      </c>
      <c r="H58" s="509">
        <v>9234</v>
      </c>
      <c r="I58" s="509">
        <v>8986</v>
      </c>
      <c r="J58" s="509">
        <v>9099</v>
      </c>
      <c r="K58" s="509">
        <v>8779</v>
      </c>
      <c r="L58" s="509">
        <v>9175</v>
      </c>
      <c r="M58" s="509">
        <v>9291</v>
      </c>
      <c r="N58" s="476"/>
      <c r="O58" s="465">
        <v>12043</v>
      </c>
    </row>
    <row r="59" spans="1:15" s="507" customFormat="1" ht="15" customHeight="1">
      <c r="A59" s="503"/>
      <c r="B59" s="504"/>
      <c r="C59" s="795" t="s">
        <v>150</v>
      </c>
      <c r="D59" s="795"/>
      <c r="E59" s="505"/>
      <c r="F59" s="505"/>
      <c r="G59" s="505"/>
      <c r="H59" s="505"/>
      <c r="I59" s="505"/>
      <c r="J59" s="505"/>
      <c r="K59" s="505"/>
      <c r="L59" s="505"/>
      <c r="M59" s="505"/>
      <c r="N59" s="506"/>
      <c r="O59" s="503"/>
    </row>
    <row r="60" spans="1:15" s="479" customFormat="1" ht="13.5" customHeight="1">
      <c r="A60" s="477"/>
      <c r="B60" s="478"/>
      <c r="C60" s="1702" t="s">
        <v>151</v>
      </c>
      <c r="D60" s="1702"/>
      <c r="E60" s="510">
        <v>465.06</v>
      </c>
      <c r="F60" s="510">
        <v>464.55</v>
      </c>
      <c r="G60" s="510">
        <v>464.61</v>
      </c>
      <c r="H60" s="510">
        <v>463.53</v>
      </c>
      <c r="I60" s="510">
        <v>465.95</v>
      </c>
      <c r="J60" s="510">
        <v>467.72</v>
      </c>
      <c r="K60" s="510">
        <v>466.22</v>
      </c>
      <c r="L60" s="510">
        <v>461.75</v>
      </c>
      <c r="M60" s="510">
        <v>462.61</v>
      </c>
      <c r="N60" s="508"/>
      <c r="O60" s="477">
        <v>491.25</v>
      </c>
    </row>
    <row r="61" spans="1:15" ht="9.75" customHeight="1">
      <c r="A61" s="465"/>
      <c r="B61" s="475"/>
      <c r="C61" s="1699" t="s">
        <v>625</v>
      </c>
      <c r="D61" s="1699"/>
      <c r="E61" s="1699"/>
      <c r="F61" s="1699"/>
      <c r="G61" s="1699"/>
      <c r="H61" s="1699"/>
      <c r="I61" s="1699"/>
      <c r="J61" s="1699"/>
      <c r="K61" s="1699"/>
      <c r="L61" s="1699"/>
      <c r="M61" s="1699"/>
      <c r="N61" s="476"/>
      <c r="O61" s="465"/>
    </row>
    <row r="62" spans="1:15" ht="9" customHeight="1" thickBot="1">
      <c r="A62" s="465"/>
      <c r="B62" s="475"/>
      <c r="C62" s="418"/>
      <c r="D62" s="418"/>
      <c r="E62" s="418"/>
      <c r="F62" s="418"/>
      <c r="G62" s="418"/>
      <c r="H62" s="418"/>
      <c r="I62" s="418"/>
      <c r="J62" s="418"/>
      <c r="K62" s="418"/>
      <c r="L62" s="418"/>
      <c r="M62" s="418"/>
      <c r="N62" s="476"/>
      <c r="O62" s="465"/>
    </row>
    <row r="63" spans="1:15" ht="13.5" customHeight="1" thickBot="1">
      <c r="A63" s="465"/>
      <c r="B63" s="475"/>
      <c r="C63" s="1682" t="s">
        <v>22</v>
      </c>
      <c r="D63" s="1683"/>
      <c r="E63" s="1683"/>
      <c r="F63" s="1683"/>
      <c r="G63" s="1683"/>
      <c r="H63" s="1683"/>
      <c r="I63" s="1683"/>
      <c r="J63" s="1683"/>
      <c r="K63" s="1683"/>
      <c r="L63" s="1683"/>
      <c r="M63" s="1684"/>
      <c r="N63" s="476"/>
      <c r="O63" s="465"/>
    </row>
    <row r="64" spans="1:15" ht="9.75" customHeight="1">
      <c r="A64" s="465"/>
      <c r="B64" s="475"/>
      <c r="C64" s="122" t="s">
        <v>78</v>
      </c>
      <c r="D64" s="494"/>
      <c r="E64" s="512"/>
      <c r="F64" s="512"/>
      <c r="G64" s="512"/>
      <c r="H64" s="512"/>
      <c r="I64" s="512"/>
      <c r="J64" s="512"/>
      <c r="K64" s="512"/>
      <c r="L64" s="512"/>
      <c r="M64" s="512"/>
      <c r="N64" s="476"/>
      <c r="O64" s="465"/>
    </row>
    <row r="65" spans="1:15" ht="13.5" customHeight="1">
      <c r="A65" s="465"/>
      <c r="B65" s="475"/>
      <c r="C65" s="1696" t="s">
        <v>147</v>
      </c>
      <c r="D65" s="1696"/>
      <c r="E65" s="505">
        <f t="shared" ref="E65:L65" si="0">+E66+E67</f>
        <v>108380</v>
      </c>
      <c r="F65" s="505">
        <f t="shared" si="0"/>
        <v>87475</v>
      </c>
      <c r="G65" s="505">
        <f t="shared" si="0"/>
        <v>94736</v>
      </c>
      <c r="H65" s="505">
        <f t="shared" si="0"/>
        <v>104981</v>
      </c>
      <c r="I65" s="505">
        <f t="shared" si="0"/>
        <v>91098</v>
      </c>
      <c r="J65" s="505">
        <f t="shared" si="0"/>
        <v>99731</v>
      </c>
      <c r="K65" s="505">
        <f t="shared" si="0"/>
        <v>100923</v>
      </c>
      <c r="L65" s="505">
        <f t="shared" si="0"/>
        <v>103054</v>
      </c>
      <c r="M65" s="505">
        <f t="shared" ref="M65" si="1">+M66+M67</f>
        <v>109810</v>
      </c>
      <c r="N65" s="476"/>
      <c r="O65" s="465"/>
    </row>
    <row r="66" spans="1:15" ht="11.25" customHeight="1">
      <c r="A66" s="465"/>
      <c r="B66" s="475"/>
      <c r="C66" s="128" t="s">
        <v>72</v>
      </c>
      <c r="D66" s="793"/>
      <c r="E66" s="509">
        <v>42900</v>
      </c>
      <c r="F66" s="509">
        <v>35001</v>
      </c>
      <c r="G66" s="509">
        <v>37591</v>
      </c>
      <c r="H66" s="509">
        <v>41709</v>
      </c>
      <c r="I66" s="509">
        <v>36516</v>
      </c>
      <c r="J66" s="509">
        <v>40293</v>
      </c>
      <c r="K66" s="509">
        <v>39845</v>
      </c>
      <c r="L66" s="509">
        <v>40632</v>
      </c>
      <c r="M66" s="509">
        <v>43461</v>
      </c>
      <c r="N66" s="476"/>
      <c r="O66" s="465"/>
    </row>
    <row r="67" spans="1:15" ht="11.25" customHeight="1">
      <c r="A67" s="465"/>
      <c r="B67" s="475"/>
      <c r="C67" s="128" t="s">
        <v>71</v>
      </c>
      <c r="D67" s="793"/>
      <c r="E67" s="509">
        <v>65480</v>
      </c>
      <c r="F67" s="509">
        <v>52474</v>
      </c>
      <c r="G67" s="509">
        <v>57145</v>
      </c>
      <c r="H67" s="509">
        <v>63272</v>
      </c>
      <c r="I67" s="509">
        <v>54582</v>
      </c>
      <c r="J67" s="509">
        <v>59438</v>
      </c>
      <c r="K67" s="509">
        <v>61078</v>
      </c>
      <c r="L67" s="509">
        <v>62422</v>
      </c>
      <c r="M67" s="509">
        <v>66349</v>
      </c>
      <c r="N67" s="476"/>
      <c r="O67" s="465">
        <v>58328</v>
      </c>
    </row>
    <row r="68" spans="1:15" s="507" customFormat="1" ht="12" customHeight="1">
      <c r="A68" s="503"/>
      <c r="B68" s="504"/>
      <c r="C68" s="1699" t="s">
        <v>622</v>
      </c>
      <c r="D68" s="1699"/>
      <c r="E68" s="1699"/>
      <c r="F68" s="1699"/>
      <c r="G68" s="1699"/>
      <c r="H68" s="1699"/>
      <c r="I68" s="1699" t="s">
        <v>488</v>
      </c>
      <c r="J68" s="1699"/>
      <c r="K68" s="1699"/>
      <c r="L68" s="1699"/>
      <c r="M68" s="1699"/>
      <c r="N68" s="476"/>
      <c r="O68" s="503"/>
    </row>
    <row r="69" spans="1:15" ht="13.5" customHeight="1">
      <c r="A69" s="465"/>
      <c r="B69" s="475"/>
      <c r="C69" s="513" t="s">
        <v>407</v>
      </c>
      <c r="D69" s="123"/>
      <c r="E69" s="123"/>
      <c r="F69" s="123"/>
      <c r="G69" s="890" t="s">
        <v>136</v>
      </c>
      <c r="H69" s="123"/>
      <c r="I69" s="123"/>
      <c r="J69" s="123"/>
      <c r="K69" s="123"/>
      <c r="L69" s="123"/>
      <c r="M69" s="123"/>
      <c r="N69" s="476"/>
      <c r="O69" s="465"/>
    </row>
    <row r="70" spans="1:15" ht="9" customHeight="1">
      <c r="A70" s="465"/>
      <c r="B70" s="475"/>
      <c r="C70" s="1697" t="s">
        <v>248</v>
      </c>
      <c r="D70" s="1697"/>
      <c r="E70" s="1697"/>
      <c r="F70" s="1697"/>
      <c r="G70" s="1697"/>
      <c r="H70" s="1697"/>
      <c r="I70" s="1697"/>
      <c r="J70" s="1697"/>
      <c r="K70" s="1697"/>
      <c r="L70" s="1697"/>
      <c r="M70" s="1697"/>
      <c r="N70" s="476"/>
      <c r="O70" s="465"/>
    </row>
    <row r="71" spans="1:15" ht="9" customHeight="1">
      <c r="A71" s="465"/>
      <c r="B71" s="475"/>
      <c r="C71" s="923" t="s">
        <v>249</v>
      </c>
      <c r="D71" s="923"/>
      <c r="E71" s="923"/>
      <c r="F71" s="923"/>
      <c r="G71" s="923"/>
      <c r="H71" s="923"/>
      <c r="I71" s="923"/>
      <c r="K71" s="1697"/>
      <c r="L71" s="1697"/>
      <c r="M71" s="1697"/>
      <c r="N71" s="1698"/>
      <c r="O71" s="465"/>
    </row>
    <row r="72" spans="1:15" ht="13.5" customHeight="1">
      <c r="A72" s="465"/>
      <c r="B72" s="475"/>
      <c r="C72" s="465"/>
      <c r="D72" s="465"/>
      <c r="E72" s="472"/>
      <c r="F72" s="472"/>
      <c r="G72" s="472"/>
      <c r="H72" s="472"/>
      <c r="I72" s="472"/>
      <c r="J72" s="472"/>
      <c r="K72" s="1576">
        <v>42005</v>
      </c>
      <c r="L72" s="1576"/>
      <c r="M72" s="1576"/>
      <c r="N72" s="515">
        <v>19</v>
      </c>
      <c r="O72" s="472"/>
    </row>
    <row r="73" spans="1:15" ht="13.5" customHeight="1"/>
    <row r="76" spans="1:15" ht="4.5" customHeight="1"/>
    <row r="79" spans="1:15" ht="8.25" customHeight="1"/>
    <row r="81" spans="11:14" ht="9" customHeight="1">
      <c r="N81" s="481"/>
    </row>
    <row r="82" spans="11:14" ht="8.25" customHeight="1">
      <c r="K82" s="481"/>
      <c r="M82" s="1573"/>
      <c r="N82" s="1573"/>
    </row>
    <row r="83" spans="11:14" ht="9.75" customHeight="1"/>
  </sheetData>
  <mergeCells count="31">
    <mergeCell ref="C25:D25"/>
    <mergeCell ref="B1:D1"/>
    <mergeCell ref="B2:D2"/>
    <mergeCell ref="C4:M4"/>
    <mergeCell ref="C5:D6"/>
    <mergeCell ref="C8:D8"/>
    <mergeCell ref="C18:M18"/>
    <mergeCell ref="C20:M20"/>
    <mergeCell ref="C22:D22"/>
    <mergeCell ref="C24:D24"/>
    <mergeCell ref="E6:M6"/>
    <mergeCell ref="C61:M61"/>
    <mergeCell ref="C26:D26"/>
    <mergeCell ref="C27:D27"/>
    <mergeCell ref="C28:M28"/>
    <mergeCell ref="C30:M30"/>
    <mergeCell ref="C32:D32"/>
    <mergeCell ref="C34:D34"/>
    <mergeCell ref="C35:D35"/>
    <mergeCell ref="C36:D36"/>
    <mergeCell ref="C37:D37"/>
    <mergeCell ref="C38:D38"/>
    <mergeCell ref="C60:D60"/>
    <mergeCell ref="M82:N82"/>
    <mergeCell ref="C63:M63"/>
    <mergeCell ref="C65:D65"/>
    <mergeCell ref="C70:M70"/>
    <mergeCell ref="K72:M72"/>
    <mergeCell ref="K71:N71"/>
    <mergeCell ref="C68:H68"/>
    <mergeCell ref="I68:M68"/>
  </mergeCells>
  <conditionalFormatting sqref="E7:M7">
    <cfRule type="cellIs" dxfId="7" priority="1" operator="equal">
      <formula>"jan."</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18.xml><?xml version="1.0" encoding="utf-8"?>
<worksheet xmlns="http://schemas.openxmlformats.org/spreadsheetml/2006/main" xmlns:r="http://schemas.openxmlformats.org/officeDocument/2006/relationships">
  <dimension ref="A1:AF336"/>
  <sheetViews>
    <sheetView zoomScaleNormal="100" workbookViewId="0"/>
  </sheetViews>
  <sheetFormatPr defaultRowHeight="12.75"/>
  <cols>
    <col min="1" max="1" width="0.85546875" style="470" customWidth="1"/>
    <col min="2" max="2" width="2.5703125" style="470" customWidth="1"/>
    <col min="3" max="3" width="0.7109375" style="470" customWidth="1"/>
    <col min="4" max="4" width="31.7109375" style="470" customWidth="1"/>
    <col min="5" max="7" width="4.7109375" style="763" customWidth="1"/>
    <col min="8" max="11" width="4.7109375" style="652" customWidth="1"/>
    <col min="12" max="13" width="4.7109375" style="763" customWidth="1"/>
    <col min="14" max="15" width="4.7109375" style="652" customWidth="1"/>
    <col min="16" max="17" width="4.7109375" style="763" customWidth="1"/>
    <col min="18" max="18" width="2.42578125" style="797" customWidth="1"/>
    <col min="19" max="19" width="0.85546875" style="470" customWidth="1"/>
    <col min="20" max="20" width="9.140625" style="470"/>
    <col min="21" max="24" width="9.140625" style="495"/>
    <col min="25" max="16384" width="9.140625" style="470"/>
  </cols>
  <sheetData>
    <row r="1" spans="1:32" ht="13.5" customHeight="1">
      <c r="A1" s="465"/>
      <c r="B1" s="1084"/>
      <c r="C1" s="1084"/>
      <c r="E1" s="1710" t="s">
        <v>345</v>
      </c>
      <c r="F1" s="1710"/>
      <c r="G1" s="1710"/>
      <c r="H1" s="1710"/>
      <c r="I1" s="1710"/>
      <c r="J1" s="1710"/>
      <c r="K1" s="1710"/>
      <c r="L1" s="1710"/>
      <c r="M1" s="1710"/>
      <c r="N1" s="1710"/>
      <c r="O1" s="1710"/>
      <c r="P1" s="1710"/>
      <c r="Q1" s="1710"/>
      <c r="R1" s="799"/>
      <c r="S1" s="465"/>
    </row>
    <row r="2" spans="1:32" ht="6" customHeight="1">
      <c r="A2" s="465"/>
      <c r="B2" s="1085"/>
      <c r="C2" s="1086"/>
      <c r="D2" s="1086"/>
      <c r="E2" s="715"/>
      <c r="F2" s="715"/>
      <c r="G2" s="715"/>
      <c r="H2" s="716"/>
      <c r="I2" s="716"/>
      <c r="J2" s="716"/>
      <c r="K2" s="716"/>
      <c r="L2" s="715"/>
      <c r="M2" s="715"/>
      <c r="N2" s="716"/>
      <c r="O2" s="716"/>
      <c r="P2" s="715"/>
      <c r="Q2" s="715" t="s">
        <v>346</v>
      </c>
      <c r="R2" s="800"/>
      <c r="S2" s="475"/>
    </row>
    <row r="3" spans="1:32" ht="13.5" customHeight="1" thickBot="1">
      <c r="A3" s="465"/>
      <c r="B3" s="535"/>
      <c r="C3" s="475"/>
      <c r="D3" s="475"/>
      <c r="E3" s="717"/>
      <c r="F3" s="717"/>
      <c r="G3" s="717"/>
      <c r="H3" s="659"/>
      <c r="I3" s="659"/>
      <c r="J3" s="659"/>
      <c r="K3" s="659"/>
      <c r="L3" s="717"/>
      <c r="M3" s="717"/>
      <c r="N3" s="659"/>
      <c r="O3" s="659"/>
      <c r="P3" s="1711" t="s">
        <v>73</v>
      </c>
      <c r="Q3" s="1711"/>
      <c r="R3" s="801"/>
      <c r="S3" s="475"/>
    </row>
    <row r="4" spans="1:32" ht="13.5" customHeight="1" thickBot="1">
      <c r="A4" s="465"/>
      <c r="B4" s="535"/>
      <c r="C4" s="700" t="s">
        <v>423</v>
      </c>
      <c r="D4" s="718"/>
      <c r="E4" s="719"/>
      <c r="F4" s="719"/>
      <c r="G4" s="719"/>
      <c r="H4" s="719"/>
      <c r="I4" s="719"/>
      <c r="J4" s="719"/>
      <c r="K4" s="719"/>
      <c r="L4" s="719"/>
      <c r="M4" s="719"/>
      <c r="N4" s="719"/>
      <c r="O4" s="719"/>
      <c r="P4" s="719"/>
      <c r="Q4" s="720"/>
      <c r="R4" s="799"/>
      <c r="S4" s="117"/>
    </row>
    <row r="5" spans="1:32" s="495" customFormat="1" ht="4.5" customHeight="1">
      <c r="A5" s="465"/>
      <c r="B5" s="535"/>
      <c r="C5" s="721"/>
      <c r="D5" s="721"/>
      <c r="E5" s="722"/>
      <c r="F5" s="722"/>
      <c r="G5" s="722"/>
      <c r="H5" s="722"/>
      <c r="I5" s="722"/>
      <c r="J5" s="722"/>
      <c r="K5" s="722"/>
      <c r="L5" s="722"/>
      <c r="M5" s="722"/>
      <c r="N5" s="722"/>
      <c r="O5" s="722"/>
      <c r="P5" s="722"/>
      <c r="Q5" s="722"/>
      <c r="R5" s="799"/>
      <c r="S5" s="117"/>
      <c r="T5" s="470"/>
      <c r="Y5" s="470"/>
      <c r="Z5" s="470"/>
      <c r="AA5" s="470"/>
    </row>
    <row r="6" spans="1:32" s="495" customFormat="1" ht="13.5" customHeight="1">
      <c r="A6" s="465"/>
      <c r="B6" s="535"/>
      <c r="C6" s="721"/>
      <c r="D6" s="721"/>
      <c r="E6" s="1452">
        <v>2013</v>
      </c>
      <c r="F6" s="1663">
        <v>2014</v>
      </c>
      <c r="G6" s="1663"/>
      <c r="H6" s="1663"/>
      <c r="I6" s="1663"/>
      <c r="J6" s="1663"/>
      <c r="K6" s="1663"/>
      <c r="L6" s="1663"/>
      <c r="M6" s="1663"/>
      <c r="N6" s="1663"/>
      <c r="O6" s="1663"/>
      <c r="P6" s="1663"/>
      <c r="Q6" s="1663"/>
      <c r="R6" s="799"/>
      <c r="S6" s="117"/>
      <c r="T6" s="470"/>
      <c r="Y6" s="470"/>
      <c r="Z6" s="470"/>
      <c r="AA6" s="470"/>
    </row>
    <row r="7" spans="1:32" s="495" customFormat="1" ht="13.5" customHeight="1">
      <c r="A7" s="465"/>
      <c r="B7" s="535"/>
      <c r="C7" s="721"/>
      <c r="D7" s="721"/>
      <c r="E7" s="875" t="s">
        <v>94</v>
      </c>
      <c r="F7" s="875" t="s">
        <v>93</v>
      </c>
      <c r="G7" s="875" t="s">
        <v>104</v>
      </c>
      <c r="H7" s="875" t="s">
        <v>103</v>
      </c>
      <c r="I7" s="875" t="s">
        <v>102</v>
      </c>
      <c r="J7" s="875" t="s">
        <v>101</v>
      </c>
      <c r="K7" s="875" t="s">
        <v>100</v>
      </c>
      <c r="L7" s="875" t="s">
        <v>99</v>
      </c>
      <c r="M7" s="875" t="s">
        <v>98</v>
      </c>
      <c r="N7" s="875" t="s">
        <v>97</v>
      </c>
      <c r="O7" s="875" t="s">
        <v>96</v>
      </c>
      <c r="P7" s="875" t="s">
        <v>95</v>
      </c>
      <c r="Q7" s="875" t="s">
        <v>94</v>
      </c>
      <c r="R7" s="799"/>
      <c r="S7" s="483"/>
      <c r="T7" s="470"/>
      <c r="Y7" s="470"/>
      <c r="Z7" s="470"/>
      <c r="AA7" s="470"/>
    </row>
    <row r="8" spans="1:32" s="495" customFormat="1" ht="3.75" customHeight="1">
      <c r="A8" s="465"/>
      <c r="B8" s="535"/>
      <c r="C8" s="721"/>
      <c r="D8" s="721"/>
      <c r="E8" s="483"/>
      <c r="F8" s="483"/>
      <c r="G8" s="483"/>
      <c r="H8" s="483"/>
      <c r="I8" s="483"/>
      <c r="J8" s="483"/>
      <c r="K8" s="483"/>
      <c r="L8" s="483"/>
      <c r="M8" s="483"/>
      <c r="N8" s="483"/>
      <c r="O8" s="483"/>
      <c r="P8" s="483"/>
      <c r="Q8" s="483"/>
      <c r="R8" s="799"/>
      <c r="S8" s="483"/>
      <c r="T8" s="470"/>
      <c r="Y8" s="470"/>
      <c r="Z8" s="470"/>
      <c r="AA8" s="470"/>
    </row>
    <row r="9" spans="1:32" s="725" customFormat="1" ht="15" customHeight="1">
      <c r="A9" s="723"/>
      <c r="B9" s="566"/>
      <c r="C9" s="1082" t="s">
        <v>327</v>
      </c>
      <c r="D9" s="1082"/>
      <c r="E9" s="413">
        <v>-0.98253265665407363</v>
      </c>
      <c r="F9" s="413">
        <v>-0.71657836669434127</v>
      </c>
      <c r="G9" s="413">
        <v>-0.47682229337066528</v>
      </c>
      <c r="H9" s="413">
        <v>-0.21605506355311077</v>
      </c>
      <c r="I9" s="413">
        <v>-5.6845553343028155E-2</v>
      </c>
      <c r="J9" s="413">
        <v>0.17456887167602592</v>
      </c>
      <c r="K9" s="413">
        <v>0.40351642784355096</v>
      </c>
      <c r="L9" s="413">
        <v>0.59053561970913071</v>
      </c>
      <c r="M9" s="413">
        <v>0.65409168784410132</v>
      </c>
      <c r="N9" s="413">
        <v>0.59018895397365945</v>
      </c>
      <c r="O9" s="413">
        <v>0.61074225138676574</v>
      </c>
      <c r="P9" s="413">
        <v>0.42667441072305973</v>
      </c>
      <c r="Q9" s="413">
        <v>0.22346092572920162</v>
      </c>
      <c r="R9" s="802"/>
      <c r="S9" s="452"/>
      <c r="T9" s="871"/>
      <c r="U9" s="1751"/>
      <c r="V9" s="1751"/>
      <c r="W9" s="1751"/>
      <c r="X9" s="1751"/>
      <c r="Y9" s="871"/>
      <c r="Z9" s="871"/>
      <c r="AA9" s="871"/>
      <c r="AB9" s="871"/>
      <c r="AC9" s="871"/>
      <c r="AD9" s="871"/>
      <c r="AE9" s="871"/>
      <c r="AF9" s="871"/>
    </row>
    <row r="10" spans="1:32" s="725" customFormat="1" ht="16.5" customHeight="1">
      <c r="A10" s="723"/>
      <c r="B10" s="566"/>
      <c r="C10" s="1082" t="s">
        <v>328</v>
      </c>
      <c r="D10" s="267"/>
      <c r="E10" s="726"/>
      <c r="F10" s="726"/>
      <c r="G10" s="726"/>
      <c r="H10" s="726"/>
      <c r="I10" s="726"/>
      <c r="J10" s="726"/>
      <c r="K10" s="726"/>
      <c r="L10" s="726"/>
      <c r="M10" s="726"/>
      <c r="N10" s="726"/>
      <c r="O10" s="726"/>
      <c r="P10" s="726"/>
      <c r="Q10" s="726"/>
      <c r="R10" s="803"/>
      <c r="S10" s="452"/>
      <c r="T10" s="871"/>
      <c r="U10" s="1751"/>
      <c r="Y10" s="724"/>
      <c r="Z10" s="724"/>
      <c r="AA10" s="724"/>
    </row>
    <row r="11" spans="1:32" s="495" customFormat="1" ht="11.25" customHeight="1">
      <c r="A11" s="465"/>
      <c r="B11" s="535"/>
      <c r="C11" s="475"/>
      <c r="D11" s="128" t="s">
        <v>152</v>
      </c>
      <c r="E11" s="727">
        <v>-10.349275551677778</v>
      </c>
      <c r="F11" s="727">
        <v>-8.8408497201888867</v>
      </c>
      <c r="G11" s="727">
        <v>-8.5182692304666663</v>
      </c>
      <c r="H11" s="727">
        <v>-8.1771397255777778</v>
      </c>
      <c r="I11" s="727">
        <v>-7.9984465381111107</v>
      </c>
      <c r="J11" s="727">
        <v>-7.70275144621111</v>
      </c>
      <c r="K11" s="727">
        <v>-8.4165684898777773</v>
      </c>
      <c r="L11" s="727">
        <v>-8.3055123319666659</v>
      </c>
      <c r="M11" s="727">
        <v>-7.6437313030777778</v>
      </c>
      <c r="N11" s="727">
        <v>-6.5483811084555557</v>
      </c>
      <c r="O11" s="727">
        <v>-6.4464730595888895</v>
      </c>
      <c r="P11" s="727">
        <v>-6.343585059555557</v>
      </c>
      <c r="Q11" s="727">
        <v>-6.2585709023666674</v>
      </c>
      <c r="R11" s="648"/>
      <c r="S11" s="117"/>
      <c r="T11" s="871"/>
      <c r="U11" s="1751"/>
      <c r="V11" s="725"/>
      <c r="Y11" s="470"/>
      <c r="Z11" s="470"/>
      <c r="AA11" s="470"/>
      <c r="AF11" s="871"/>
    </row>
    <row r="12" spans="1:32" s="495" customFormat="1" ht="12.75" customHeight="1">
      <c r="A12" s="465"/>
      <c r="B12" s="535"/>
      <c r="C12" s="475"/>
      <c r="D12" s="128" t="s">
        <v>153</v>
      </c>
      <c r="E12" s="727">
        <v>-50.16929049938333</v>
      </c>
      <c r="F12" s="727">
        <v>-48.830171207833338</v>
      </c>
      <c r="G12" s="727">
        <v>-47.896478903116673</v>
      </c>
      <c r="H12" s="727">
        <v>-47.167341608200012</v>
      </c>
      <c r="I12" s="727">
        <v>-48.100391508900003</v>
      </c>
      <c r="J12" s="727">
        <v>-48.061165924000001</v>
      </c>
      <c r="K12" s="727">
        <v>-46.336595225249994</v>
      </c>
      <c r="L12" s="727">
        <v>-44.567770235083337</v>
      </c>
      <c r="M12" s="727">
        <v>-44.476497414233336</v>
      </c>
      <c r="N12" s="727">
        <v>-44.870561068699999</v>
      </c>
      <c r="O12" s="727">
        <v>-43.414604947800001</v>
      </c>
      <c r="P12" s="727">
        <v>-42.864327673800005</v>
      </c>
      <c r="Q12" s="727">
        <v>-42.916829310916661</v>
      </c>
      <c r="R12" s="648"/>
      <c r="S12" s="117"/>
      <c r="T12" s="871"/>
      <c r="U12" s="1751"/>
      <c r="V12" s="725"/>
      <c r="Y12" s="470"/>
      <c r="Z12" s="470"/>
      <c r="AA12" s="470"/>
    </row>
    <row r="13" spans="1:32" s="495" customFormat="1" ht="11.25" customHeight="1">
      <c r="A13" s="465"/>
      <c r="B13" s="535"/>
      <c r="C13" s="475"/>
      <c r="D13" s="128" t="s">
        <v>154</v>
      </c>
      <c r="E13" s="727">
        <v>-3.6884936328555553</v>
      </c>
      <c r="F13" s="727">
        <v>-2.9926603950888886</v>
      </c>
      <c r="G13" s="727">
        <v>-1.9041778969111112</v>
      </c>
      <c r="H13" s="727">
        <v>-1.3355725274777777</v>
      </c>
      <c r="I13" s="727">
        <v>-0.49891728432222232</v>
      </c>
      <c r="J13" s="727">
        <v>-0.38644116406666668</v>
      </c>
      <c r="K13" s="727">
        <v>-0.65397564661111129</v>
      </c>
      <c r="L13" s="727">
        <v>-1.0530853649888889</v>
      </c>
      <c r="M13" s="727">
        <v>-1.6748772321000001</v>
      </c>
      <c r="N13" s="727">
        <v>-1.8557649324777781</v>
      </c>
      <c r="O13" s="727">
        <v>-1.1976561402666668</v>
      </c>
      <c r="P13" s="727">
        <v>-1.0001429132333335</v>
      </c>
      <c r="Q13" s="727">
        <v>-1.3279571734111113</v>
      </c>
      <c r="R13" s="648"/>
      <c r="S13" s="117"/>
      <c r="T13" s="871"/>
      <c r="U13" s="1751"/>
      <c r="V13" s="725"/>
      <c r="Y13" s="470"/>
      <c r="Z13" s="470"/>
      <c r="AA13" s="470"/>
    </row>
    <row r="14" spans="1:32" s="495" customFormat="1" ht="12" customHeight="1">
      <c r="A14" s="465"/>
      <c r="B14" s="535"/>
      <c r="C14" s="475"/>
      <c r="D14" s="128" t="s">
        <v>155</v>
      </c>
      <c r="E14" s="727">
        <v>-11.662800880222221</v>
      </c>
      <c r="F14" s="727">
        <v>-9.3694336083333329</v>
      </c>
      <c r="G14" s="727">
        <v>-7.7419714384444447</v>
      </c>
      <c r="H14" s="727">
        <v>-6.0271899596666669</v>
      </c>
      <c r="I14" s="727">
        <v>-5.4263905307777778</v>
      </c>
      <c r="J14" s="727">
        <v>-3.3645715003333336</v>
      </c>
      <c r="K14" s="727">
        <v>-1.7407391296666666</v>
      </c>
      <c r="L14" s="727">
        <v>0.67237491677777772</v>
      </c>
      <c r="M14" s="727">
        <v>1.3397864721111112</v>
      </c>
      <c r="N14" s="727">
        <v>0.30982412755555561</v>
      </c>
      <c r="O14" s="727">
        <v>-3.9655036555555467E-2</v>
      </c>
      <c r="P14" s="727">
        <v>-1.3088415852222222</v>
      </c>
      <c r="Q14" s="727">
        <v>-1.1162573952222223</v>
      </c>
      <c r="R14" s="648"/>
      <c r="S14" s="117"/>
      <c r="T14" s="871"/>
      <c r="U14" s="1751"/>
      <c r="V14" s="725"/>
      <c r="Y14" s="470"/>
      <c r="Z14" s="470"/>
      <c r="AA14" s="470"/>
    </row>
    <row r="15" spans="1:32" s="495" customFormat="1" ht="10.5" customHeight="1">
      <c r="A15" s="465"/>
      <c r="B15" s="535"/>
      <c r="C15" s="475"/>
      <c r="D15" s="210"/>
      <c r="E15" s="728"/>
      <c r="F15" s="728"/>
      <c r="G15" s="728"/>
      <c r="H15" s="728"/>
      <c r="I15" s="728"/>
      <c r="J15" s="728"/>
      <c r="K15" s="728"/>
      <c r="L15" s="728"/>
      <c r="M15" s="728"/>
      <c r="N15" s="728"/>
      <c r="O15" s="728"/>
      <c r="P15" s="728"/>
      <c r="Q15" s="728"/>
      <c r="R15" s="648"/>
      <c r="S15" s="117"/>
      <c r="T15" s="871"/>
      <c r="U15" s="1751"/>
      <c r="V15" s="725"/>
      <c r="Y15" s="470"/>
      <c r="Z15" s="470"/>
      <c r="AA15" s="470"/>
    </row>
    <row r="16" spans="1:32" s="495" customFormat="1" ht="10.5" customHeight="1">
      <c r="A16" s="465"/>
      <c r="B16" s="535"/>
      <c r="C16" s="475"/>
      <c r="D16" s="210"/>
      <c r="E16" s="728"/>
      <c r="F16" s="728"/>
      <c r="G16" s="728"/>
      <c r="H16" s="728"/>
      <c r="I16" s="728"/>
      <c r="J16" s="728"/>
      <c r="K16" s="728"/>
      <c r="L16" s="728"/>
      <c r="M16" s="728"/>
      <c r="N16" s="728"/>
      <c r="O16" s="728"/>
      <c r="P16" s="728"/>
      <c r="Q16" s="728"/>
      <c r="R16" s="648"/>
      <c r="S16" s="117"/>
      <c r="T16" s="470"/>
      <c r="V16" s="1079"/>
      <c r="Y16" s="470"/>
      <c r="Z16" s="470"/>
      <c r="AA16" s="470"/>
    </row>
    <row r="17" spans="1:27" s="495" customFormat="1" ht="10.5" customHeight="1">
      <c r="A17" s="465"/>
      <c r="B17" s="535"/>
      <c r="C17" s="475"/>
      <c r="D17" s="210"/>
      <c r="E17" s="728"/>
      <c r="F17" s="728"/>
      <c r="G17" s="728"/>
      <c r="H17" s="728"/>
      <c r="I17" s="728"/>
      <c r="J17" s="728"/>
      <c r="K17" s="728"/>
      <c r="L17" s="728"/>
      <c r="M17" s="728"/>
      <c r="N17" s="728"/>
      <c r="O17" s="728"/>
      <c r="P17" s="728"/>
      <c r="Q17" s="728"/>
      <c r="R17" s="648"/>
      <c r="S17" s="117"/>
      <c r="T17" s="470"/>
      <c r="V17" s="1079"/>
      <c r="Y17" s="470"/>
      <c r="Z17" s="470"/>
      <c r="AA17" s="470"/>
    </row>
    <row r="18" spans="1:27" s="495" customFormat="1" ht="10.5" customHeight="1">
      <c r="A18" s="465"/>
      <c r="B18" s="535"/>
      <c r="C18" s="475"/>
      <c r="D18" s="210"/>
      <c r="E18" s="728"/>
      <c r="F18" s="728"/>
      <c r="G18" s="728"/>
      <c r="H18" s="728"/>
      <c r="I18" s="728"/>
      <c r="J18" s="728"/>
      <c r="K18" s="728"/>
      <c r="L18" s="728"/>
      <c r="M18" s="728"/>
      <c r="N18" s="728"/>
      <c r="O18" s="728"/>
      <c r="P18" s="728"/>
      <c r="Q18" s="728"/>
      <c r="R18" s="648"/>
      <c r="S18" s="117"/>
      <c r="T18" s="470"/>
      <c r="V18" s="1079"/>
      <c r="Y18" s="470"/>
      <c r="Z18" s="470"/>
      <c r="AA18" s="470"/>
    </row>
    <row r="19" spans="1:27" s="495" customFormat="1" ht="10.5" customHeight="1">
      <c r="A19" s="465"/>
      <c r="B19" s="535"/>
      <c r="C19" s="475"/>
      <c r="D19" s="210"/>
      <c r="E19" s="728"/>
      <c r="F19" s="728"/>
      <c r="G19" s="728"/>
      <c r="H19" s="728"/>
      <c r="I19" s="728"/>
      <c r="J19" s="728"/>
      <c r="K19" s="728"/>
      <c r="L19" s="728"/>
      <c r="M19" s="728"/>
      <c r="N19" s="728"/>
      <c r="O19" s="728"/>
      <c r="P19" s="728"/>
      <c r="Q19" s="728"/>
      <c r="R19" s="648"/>
      <c r="S19" s="117"/>
      <c r="T19" s="470"/>
      <c r="V19" s="1079"/>
      <c r="Y19" s="470"/>
      <c r="Z19" s="470"/>
      <c r="AA19" s="470"/>
    </row>
    <row r="20" spans="1:27" s="495" customFormat="1" ht="10.5" customHeight="1">
      <c r="A20" s="465"/>
      <c r="B20" s="535"/>
      <c r="C20" s="475"/>
      <c r="D20" s="210"/>
      <c r="E20" s="728"/>
      <c r="F20" s="728"/>
      <c r="G20" s="728"/>
      <c r="H20" s="728"/>
      <c r="I20" s="728"/>
      <c r="J20" s="728"/>
      <c r="K20" s="728"/>
      <c r="L20" s="728"/>
      <c r="M20" s="728"/>
      <c r="N20" s="728"/>
      <c r="O20" s="728"/>
      <c r="P20" s="728"/>
      <c r="Q20" s="728"/>
      <c r="R20" s="648"/>
      <c r="S20" s="117"/>
      <c r="T20" s="470"/>
      <c r="V20" s="1079"/>
      <c r="Y20" s="470"/>
      <c r="Z20" s="470"/>
      <c r="AA20" s="470"/>
    </row>
    <row r="21" spans="1:27" s="495" customFormat="1" ht="10.5" customHeight="1">
      <c r="A21" s="465"/>
      <c r="B21" s="535"/>
      <c r="C21" s="475"/>
      <c r="D21" s="210"/>
      <c r="E21" s="728"/>
      <c r="F21" s="728"/>
      <c r="G21" s="728"/>
      <c r="H21" s="728"/>
      <c r="I21" s="728"/>
      <c r="J21" s="728"/>
      <c r="K21" s="728"/>
      <c r="L21" s="728"/>
      <c r="M21" s="728"/>
      <c r="N21" s="728"/>
      <c r="O21" s="728"/>
      <c r="P21" s="728"/>
      <c r="Q21" s="728"/>
      <c r="R21" s="648"/>
      <c r="S21" s="117"/>
      <c r="T21" s="470"/>
      <c r="V21" s="1079"/>
      <c r="Y21" s="470"/>
      <c r="Z21" s="470"/>
      <c r="AA21" s="470"/>
    </row>
    <row r="22" spans="1:27" s="495" customFormat="1" ht="10.5" customHeight="1">
      <c r="A22" s="465"/>
      <c r="B22" s="535"/>
      <c r="C22" s="475"/>
      <c r="D22" s="210"/>
      <c r="E22" s="728"/>
      <c r="F22" s="728"/>
      <c r="G22" s="728"/>
      <c r="H22" s="728"/>
      <c r="I22" s="728"/>
      <c r="J22" s="728"/>
      <c r="K22" s="728"/>
      <c r="L22" s="728"/>
      <c r="M22" s="728"/>
      <c r="N22" s="728"/>
      <c r="O22" s="728"/>
      <c r="P22" s="728"/>
      <c r="Q22" s="728"/>
      <c r="R22" s="648"/>
      <c r="S22" s="117"/>
      <c r="T22" s="470"/>
      <c r="V22" s="1079"/>
      <c r="Y22" s="470"/>
      <c r="Z22" s="470"/>
      <c r="AA22" s="470"/>
    </row>
    <row r="23" spans="1:27" s="495" customFormat="1" ht="10.5" customHeight="1">
      <c r="A23" s="465"/>
      <c r="B23" s="535"/>
      <c r="C23" s="475"/>
      <c r="D23" s="210"/>
      <c r="E23" s="728"/>
      <c r="F23" s="728"/>
      <c r="G23" s="728"/>
      <c r="H23" s="728"/>
      <c r="I23" s="728"/>
      <c r="J23" s="728"/>
      <c r="K23" s="728"/>
      <c r="L23" s="728"/>
      <c r="M23" s="728"/>
      <c r="N23" s="728"/>
      <c r="O23" s="728"/>
      <c r="P23" s="728"/>
      <c r="Q23" s="728"/>
      <c r="R23" s="648"/>
      <c r="S23" s="117"/>
      <c r="T23" s="470"/>
      <c r="V23" s="1079"/>
      <c r="Y23" s="470"/>
      <c r="Z23" s="470"/>
      <c r="AA23" s="470"/>
    </row>
    <row r="24" spans="1:27" s="495" customFormat="1" ht="10.5" customHeight="1">
      <c r="A24" s="465"/>
      <c r="B24" s="535"/>
      <c r="C24" s="475"/>
      <c r="D24" s="210"/>
      <c r="E24" s="728"/>
      <c r="F24" s="728"/>
      <c r="G24" s="728"/>
      <c r="H24" s="728"/>
      <c r="I24" s="728"/>
      <c r="J24" s="728"/>
      <c r="K24" s="728"/>
      <c r="L24" s="728"/>
      <c r="M24" s="728"/>
      <c r="N24" s="728"/>
      <c r="O24" s="728"/>
      <c r="P24" s="728"/>
      <c r="Q24" s="728"/>
      <c r="R24" s="648"/>
      <c r="S24" s="117"/>
      <c r="T24" s="470"/>
      <c r="V24" s="1079"/>
      <c r="Y24" s="470"/>
      <c r="Z24" s="470"/>
      <c r="AA24" s="470"/>
    </row>
    <row r="25" spans="1:27" s="495" customFormat="1" ht="10.5" customHeight="1">
      <c r="A25" s="465"/>
      <c r="B25" s="535"/>
      <c r="C25" s="475"/>
      <c r="D25" s="210"/>
      <c r="E25" s="728"/>
      <c r="F25" s="728"/>
      <c r="G25" s="728"/>
      <c r="H25" s="728"/>
      <c r="I25" s="728"/>
      <c r="J25" s="728"/>
      <c r="K25" s="728"/>
      <c r="L25" s="728"/>
      <c r="M25" s="728"/>
      <c r="N25" s="728"/>
      <c r="O25" s="728"/>
      <c r="P25" s="728"/>
      <c r="Q25" s="728"/>
      <c r="R25" s="648"/>
      <c r="S25" s="117"/>
      <c r="T25" s="470"/>
      <c r="V25" s="1079"/>
      <c r="Y25" s="470"/>
      <c r="Z25" s="470"/>
      <c r="AA25" s="470"/>
    </row>
    <row r="26" spans="1:27" s="495" customFormat="1" ht="10.5" customHeight="1">
      <c r="A26" s="465"/>
      <c r="B26" s="535"/>
      <c r="C26" s="475"/>
      <c r="D26" s="210"/>
      <c r="E26" s="728"/>
      <c r="F26" s="728"/>
      <c r="G26" s="728"/>
      <c r="H26" s="728"/>
      <c r="I26" s="728"/>
      <c r="J26" s="728"/>
      <c r="K26" s="728"/>
      <c r="L26" s="728"/>
      <c r="M26" s="728"/>
      <c r="N26" s="728"/>
      <c r="O26" s="728"/>
      <c r="P26" s="728"/>
      <c r="Q26" s="728"/>
      <c r="R26" s="648"/>
      <c r="S26" s="117"/>
      <c r="T26" s="470"/>
      <c r="V26" s="1079"/>
      <c r="Y26" s="470"/>
      <c r="Z26" s="470"/>
      <c r="AA26" s="470"/>
    </row>
    <row r="27" spans="1:27" s="495" customFormat="1" ht="10.5" customHeight="1">
      <c r="A27" s="465"/>
      <c r="B27" s="535"/>
      <c r="C27" s="475"/>
      <c r="D27" s="210"/>
      <c r="E27" s="728"/>
      <c r="F27" s="728"/>
      <c r="G27" s="728"/>
      <c r="H27" s="728"/>
      <c r="I27" s="728"/>
      <c r="J27" s="728"/>
      <c r="K27" s="728"/>
      <c r="L27" s="728"/>
      <c r="M27" s="728"/>
      <c r="N27" s="728"/>
      <c r="O27" s="728"/>
      <c r="P27" s="728"/>
      <c r="Q27" s="728"/>
      <c r="R27" s="648"/>
      <c r="S27" s="117"/>
      <c r="T27" s="470"/>
      <c r="V27" s="1079"/>
      <c r="Y27" s="470"/>
      <c r="Z27" s="470"/>
      <c r="AA27" s="470"/>
    </row>
    <row r="28" spans="1:27" s="495" customFormat="1" ht="6" customHeight="1">
      <c r="A28" s="465"/>
      <c r="B28" s="535"/>
      <c r="C28" s="475"/>
      <c r="D28" s="210"/>
      <c r="E28" s="728"/>
      <c r="F28" s="728"/>
      <c r="G28" s="728"/>
      <c r="H28" s="728"/>
      <c r="I28" s="728"/>
      <c r="J28" s="728"/>
      <c r="K28" s="728"/>
      <c r="L28" s="728"/>
      <c r="M28" s="728"/>
      <c r="N28" s="728"/>
      <c r="O28" s="728"/>
      <c r="P28" s="728"/>
      <c r="Q28" s="728"/>
      <c r="R28" s="648"/>
      <c r="S28" s="117"/>
      <c r="T28" s="470"/>
      <c r="Y28" s="470"/>
      <c r="Z28" s="470"/>
      <c r="AA28" s="470"/>
    </row>
    <row r="29" spans="1:27" s="725" customFormat="1" ht="15" customHeight="1">
      <c r="A29" s="723"/>
      <c r="B29" s="566"/>
      <c r="C29" s="1082" t="s">
        <v>326</v>
      </c>
      <c r="D29" s="267"/>
      <c r="E29" s="729"/>
      <c r="F29" s="730"/>
      <c r="G29" s="730"/>
      <c r="H29" s="730"/>
      <c r="I29" s="730"/>
      <c r="J29" s="730"/>
      <c r="K29" s="730"/>
      <c r="L29" s="730"/>
      <c r="M29" s="730"/>
      <c r="N29" s="730"/>
      <c r="O29" s="730"/>
      <c r="P29" s="730"/>
      <c r="Q29" s="730"/>
      <c r="R29" s="804"/>
      <c r="S29" s="452"/>
      <c r="T29" s="724"/>
      <c r="U29" s="1752"/>
      <c r="V29" s="1752"/>
      <c r="Y29" s="724"/>
      <c r="Z29" s="724"/>
      <c r="AA29" s="724"/>
    </row>
    <row r="30" spans="1:27" s="495" customFormat="1" ht="11.25" customHeight="1">
      <c r="A30" s="465"/>
      <c r="B30" s="535"/>
      <c r="C30" s="1084"/>
      <c r="D30" s="128" t="s">
        <v>156</v>
      </c>
      <c r="E30" s="727">
        <v>-8.1068393294999996</v>
      </c>
      <c r="F30" s="727">
        <v>-5.6671867769333337</v>
      </c>
      <c r="G30" s="727">
        <v>-4.1809470567666667</v>
      </c>
      <c r="H30" s="727">
        <v>-1.5317881861</v>
      </c>
      <c r="I30" s="727">
        <v>-1.6093574276333333</v>
      </c>
      <c r="J30" s="727">
        <v>-1.8306645806666666</v>
      </c>
      <c r="K30" s="727">
        <v>-1.8645297942000001</v>
      </c>
      <c r="L30" s="727">
        <v>-2.3329421592333333</v>
      </c>
      <c r="M30" s="727">
        <v>-3.2721934504333334</v>
      </c>
      <c r="N30" s="727">
        <v>-3.9668875563666668</v>
      </c>
      <c r="O30" s="727">
        <v>-3.8104626655000007</v>
      </c>
      <c r="P30" s="727">
        <v>-4.0439786960333333</v>
      </c>
      <c r="Q30" s="727">
        <v>-4.6048524011000005</v>
      </c>
      <c r="R30" s="805"/>
      <c r="S30" s="117"/>
      <c r="T30" s="470"/>
      <c r="U30" s="1752"/>
      <c r="V30" s="1752"/>
      <c r="Y30" s="470"/>
      <c r="Z30" s="470"/>
      <c r="AA30" s="470"/>
    </row>
    <row r="31" spans="1:27" s="495" customFormat="1" ht="12.75" customHeight="1">
      <c r="A31" s="465"/>
      <c r="B31" s="535"/>
      <c r="C31" s="1084"/>
      <c r="D31" s="128" t="s">
        <v>153</v>
      </c>
      <c r="E31" s="727">
        <v>-30.060887425000004</v>
      </c>
      <c r="F31" s="727">
        <v>-28.313906132333333</v>
      </c>
      <c r="G31" s="727">
        <v>-27.77400118766667</v>
      </c>
      <c r="H31" s="727">
        <v>-27.099772895333334</v>
      </c>
      <c r="I31" s="727">
        <v>-28.95582872066667</v>
      </c>
      <c r="J31" s="727">
        <v>-28.416574178999998</v>
      </c>
      <c r="K31" s="727">
        <v>-26.872673899999999</v>
      </c>
      <c r="L31" s="727">
        <v>-24.905394719333334</v>
      </c>
      <c r="M31" s="727">
        <v>-25.310507048066668</v>
      </c>
      <c r="N31" s="727">
        <v>-25.915913956899999</v>
      </c>
      <c r="O31" s="727">
        <v>-24.987001172466666</v>
      </c>
      <c r="P31" s="727">
        <v>-24.262727613033334</v>
      </c>
      <c r="Q31" s="727">
        <v>-24.622196710699999</v>
      </c>
      <c r="R31" s="805"/>
      <c r="S31" s="117"/>
      <c r="T31" s="470"/>
      <c r="Y31" s="470"/>
      <c r="Z31" s="470"/>
      <c r="AA31" s="470"/>
    </row>
    <row r="32" spans="1:27" s="495" customFormat="1" ht="11.25" customHeight="1">
      <c r="A32" s="465"/>
      <c r="B32" s="535"/>
      <c r="C32" s="1084"/>
      <c r="D32" s="128" t="s">
        <v>154</v>
      </c>
      <c r="E32" s="727">
        <v>-16.430589126433336</v>
      </c>
      <c r="F32" s="727">
        <v>-13.653759084800001</v>
      </c>
      <c r="G32" s="727">
        <v>-12.240972744366667</v>
      </c>
      <c r="H32" s="727">
        <v>-10.372521409566668</v>
      </c>
      <c r="I32" s="727">
        <v>-9.2773996867000008</v>
      </c>
      <c r="J32" s="727">
        <v>-8.0668281169</v>
      </c>
      <c r="K32" s="727">
        <v>-6.5283777716333331</v>
      </c>
      <c r="L32" s="727">
        <v>-5.6170189764666665</v>
      </c>
      <c r="M32" s="727">
        <v>-5.8226934342999996</v>
      </c>
      <c r="N32" s="727">
        <v>-5.5655483537333339</v>
      </c>
      <c r="O32" s="727">
        <v>-5.5066707642333341</v>
      </c>
      <c r="P32" s="727">
        <v>-4.3396112195666667</v>
      </c>
      <c r="Q32" s="727">
        <v>-4.8504881748999997</v>
      </c>
      <c r="R32" s="805"/>
      <c r="S32" s="117"/>
      <c r="T32" s="470"/>
      <c r="Y32" s="470"/>
      <c r="Z32" s="470"/>
      <c r="AA32" s="470"/>
    </row>
    <row r="33" spans="1:27" s="495" customFormat="1" ht="12" customHeight="1">
      <c r="A33" s="465"/>
      <c r="B33" s="535"/>
      <c r="C33" s="1084"/>
      <c r="D33" s="128" t="s">
        <v>157</v>
      </c>
      <c r="E33" s="727">
        <v>-8.9371510260000004</v>
      </c>
      <c r="F33" s="727">
        <v>-5.6289819100000003</v>
      </c>
      <c r="G33" s="727">
        <v>-3.9803633699999996</v>
      </c>
      <c r="H33" s="727">
        <v>-3.3201390593333335</v>
      </c>
      <c r="I33" s="727">
        <v>-4.5227520339999998</v>
      </c>
      <c r="J33" s="727">
        <v>-4.2282912846666667</v>
      </c>
      <c r="K33" s="727">
        <v>-4.2449478406666667</v>
      </c>
      <c r="L33" s="727">
        <v>-4.7920892543333338</v>
      </c>
      <c r="M33" s="727">
        <v>-5.4417936566666656</v>
      </c>
      <c r="N33" s="727">
        <v>-4.5412202626666662</v>
      </c>
      <c r="O33" s="727">
        <v>-4.326400720333333</v>
      </c>
      <c r="P33" s="727">
        <v>-1.7341630113333324</v>
      </c>
      <c r="Q33" s="727">
        <v>-2.5442552539999994</v>
      </c>
      <c r="R33" s="805"/>
      <c r="S33" s="117"/>
      <c r="T33" s="470"/>
      <c r="Y33" s="470"/>
      <c r="Z33" s="470"/>
      <c r="AA33" s="470"/>
    </row>
    <row r="34" spans="1:27" s="725" customFormat="1" ht="21" customHeight="1">
      <c r="A34" s="723"/>
      <c r="B34" s="566"/>
      <c r="C34" s="1712" t="s">
        <v>325</v>
      </c>
      <c r="D34" s="1712"/>
      <c r="E34" s="731">
        <v>39.833333333333336</v>
      </c>
      <c r="F34" s="731">
        <v>32.65</v>
      </c>
      <c r="G34" s="731">
        <v>24.883333333333336</v>
      </c>
      <c r="H34" s="731">
        <v>22.150000000000002</v>
      </c>
      <c r="I34" s="731">
        <v>22.25</v>
      </c>
      <c r="J34" s="731">
        <v>21.766666666666666</v>
      </c>
      <c r="K34" s="731">
        <v>16.816666666666666</v>
      </c>
      <c r="L34" s="731">
        <v>13.066666666666668</v>
      </c>
      <c r="M34" s="731">
        <v>12.5</v>
      </c>
      <c r="N34" s="731">
        <v>13.416666666666666</v>
      </c>
      <c r="O34" s="731">
        <v>14.199999999999998</v>
      </c>
      <c r="P34" s="731">
        <v>12.816666666666665</v>
      </c>
      <c r="Q34" s="731">
        <v>13.666666666666666</v>
      </c>
      <c r="R34" s="804"/>
      <c r="S34" s="452"/>
    </row>
    <row r="35" spans="1:27" s="737" customFormat="1" ht="16.5" customHeight="1">
      <c r="A35" s="732"/>
      <c r="B35" s="733"/>
      <c r="C35" s="412" t="s">
        <v>361</v>
      </c>
      <c r="D35" s="734"/>
      <c r="E35" s="735">
        <v>-40.4375</v>
      </c>
      <c r="F35" s="735">
        <v>-36.6875</v>
      </c>
      <c r="G35" s="735">
        <v>-32.56666666666667</v>
      </c>
      <c r="H35" s="735">
        <v>-30.733333333333334</v>
      </c>
      <c r="I35" s="735">
        <v>-30.258333333333336</v>
      </c>
      <c r="J35" s="735">
        <v>-29.387500000000003</v>
      </c>
      <c r="K35" s="735">
        <v>-27.616666666666671</v>
      </c>
      <c r="L35" s="735">
        <v>-25.324999999999999</v>
      </c>
      <c r="M35" s="735">
        <v>-25.5</v>
      </c>
      <c r="N35" s="735">
        <v>-24.595833333333331</v>
      </c>
      <c r="O35" s="735">
        <v>-23.991666666666664</v>
      </c>
      <c r="P35" s="735">
        <v>-22.270833333333332</v>
      </c>
      <c r="Q35" s="735">
        <v>-22.345833333333331</v>
      </c>
      <c r="R35" s="806"/>
      <c r="S35" s="453"/>
      <c r="T35" s="736"/>
      <c r="Y35" s="736"/>
      <c r="Z35" s="736"/>
      <c r="AA35" s="736"/>
    </row>
    <row r="36" spans="1:27" s="495" customFormat="1" ht="10.5" customHeight="1">
      <c r="A36" s="465"/>
      <c r="B36" s="535"/>
      <c r="C36" s="738"/>
      <c r="D36" s="210"/>
      <c r="E36" s="739"/>
      <c r="F36" s="739"/>
      <c r="G36" s="739"/>
      <c r="H36" s="739"/>
      <c r="I36" s="739"/>
      <c r="J36" s="739"/>
      <c r="K36" s="739"/>
      <c r="L36" s="739"/>
      <c r="M36" s="739"/>
      <c r="N36" s="739"/>
      <c r="O36" s="739"/>
      <c r="P36" s="739"/>
      <c r="Q36" s="739"/>
      <c r="R36" s="805"/>
      <c r="S36" s="117"/>
    </row>
    <row r="37" spans="1:27" s="495" customFormat="1" ht="10.5" customHeight="1">
      <c r="A37" s="465"/>
      <c r="B37" s="535"/>
      <c r="C37" s="738"/>
      <c r="D37" s="210"/>
      <c r="E37" s="739"/>
      <c r="F37" s="739"/>
      <c r="G37" s="739"/>
      <c r="H37" s="739"/>
      <c r="I37" s="739"/>
      <c r="J37" s="739"/>
      <c r="K37" s="739"/>
      <c r="L37" s="739"/>
      <c r="M37" s="739"/>
      <c r="N37" s="739"/>
      <c r="O37" s="739"/>
      <c r="P37" s="739"/>
      <c r="Q37" s="739"/>
      <c r="R37" s="805"/>
      <c r="S37" s="117"/>
    </row>
    <row r="38" spans="1:27" s="495" customFormat="1" ht="10.5" customHeight="1">
      <c r="A38" s="465"/>
      <c r="B38" s="535"/>
      <c r="C38" s="738"/>
      <c r="D38" s="210"/>
      <c r="E38" s="739"/>
      <c r="F38" s="739"/>
      <c r="G38" s="739"/>
      <c r="H38" s="739"/>
      <c r="I38" s="739"/>
      <c r="J38" s="739"/>
      <c r="K38" s="739"/>
      <c r="L38" s="739"/>
      <c r="M38" s="739"/>
      <c r="N38" s="739"/>
      <c r="O38" s="739"/>
      <c r="P38" s="739"/>
      <c r="Q38" s="739"/>
      <c r="R38" s="805"/>
      <c r="S38" s="117"/>
    </row>
    <row r="39" spans="1:27" s="495" customFormat="1" ht="10.5" customHeight="1">
      <c r="A39" s="465"/>
      <c r="B39" s="535"/>
      <c r="C39" s="738"/>
      <c r="D39" s="210"/>
      <c r="E39" s="739"/>
      <c r="F39" s="739"/>
      <c r="G39" s="739"/>
      <c r="H39" s="739"/>
      <c r="I39" s="739"/>
      <c r="J39" s="739"/>
      <c r="K39" s="739"/>
      <c r="L39" s="739"/>
      <c r="M39" s="739"/>
      <c r="N39" s="739"/>
      <c r="O39" s="739"/>
      <c r="P39" s="739"/>
      <c r="Q39" s="739"/>
      <c r="R39" s="805"/>
      <c r="S39" s="117"/>
    </row>
    <row r="40" spans="1:27" s="495" customFormat="1" ht="10.5" customHeight="1">
      <c r="A40" s="465"/>
      <c r="B40" s="535"/>
      <c r="C40" s="738"/>
      <c r="D40" s="210"/>
      <c r="E40" s="739"/>
      <c r="F40" s="739"/>
      <c r="G40" s="739"/>
      <c r="H40" s="739"/>
      <c r="I40" s="739"/>
      <c r="J40" s="739"/>
      <c r="K40" s="739"/>
      <c r="L40" s="739"/>
      <c r="M40" s="739"/>
      <c r="N40" s="739"/>
      <c r="O40" s="739"/>
      <c r="P40" s="739"/>
      <c r="Q40" s="739"/>
      <c r="R40" s="805"/>
      <c r="S40" s="117"/>
    </row>
    <row r="41" spans="1:27" s="495" customFormat="1" ht="10.5" customHeight="1">
      <c r="A41" s="465"/>
      <c r="B41" s="535"/>
      <c r="C41" s="738"/>
      <c r="D41" s="210"/>
      <c r="E41" s="739"/>
      <c r="F41" s="739"/>
      <c r="G41" s="739"/>
      <c r="H41" s="739"/>
      <c r="I41" s="739"/>
      <c r="J41" s="739"/>
      <c r="K41" s="739"/>
      <c r="L41" s="739"/>
      <c r="M41" s="739"/>
      <c r="N41" s="739"/>
      <c r="O41" s="739"/>
      <c r="P41" s="739"/>
      <c r="Q41" s="739"/>
      <c r="R41" s="805"/>
      <c r="S41" s="117"/>
    </row>
    <row r="42" spans="1:27" s="495" customFormat="1" ht="10.5" customHeight="1">
      <c r="A42" s="465"/>
      <c r="B42" s="535"/>
      <c r="C42" s="738"/>
      <c r="D42" s="210"/>
      <c r="E42" s="739"/>
      <c r="F42" s="739"/>
      <c r="G42" s="739"/>
      <c r="H42" s="739"/>
      <c r="I42" s="739"/>
      <c r="J42" s="739"/>
      <c r="K42" s="739"/>
      <c r="L42" s="739"/>
      <c r="M42" s="739"/>
      <c r="N42" s="739"/>
      <c r="O42" s="739"/>
      <c r="P42" s="739"/>
      <c r="Q42" s="739"/>
      <c r="R42" s="805"/>
      <c r="S42" s="117"/>
    </row>
    <row r="43" spans="1:27" s="495" customFormat="1" ht="10.5" customHeight="1">
      <c r="A43" s="465"/>
      <c r="B43" s="535"/>
      <c r="C43" s="738"/>
      <c r="D43" s="210"/>
      <c r="E43" s="739"/>
      <c r="F43" s="739"/>
      <c r="G43" s="739"/>
      <c r="H43" s="739"/>
      <c r="I43" s="739"/>
      <c r="J43" s="739"/>
      <c r="K43" s="739"/>
      <c r="L43" s="739"/>
      <c r="M43" s="739"/>
      <c r="N43" s="739"/>
      <c r="O43" s="739"/>
      <c r="P43" s="739"/>
      <c r="Q43" s="739"/>
      <c r="R43" s="805"/>
      <c r="S43" s="117"/>
    </row>
    <row r="44" spans="1:27" s="495" customFormat="1" ht="10.5" customHeight="1">
      <c r="A44" s="465"/>
      <c r="B44" s="535"/>
      <c r="C44" s="738"/>
      <c r="D44" s="210"/>
      <c r="E44" s="739"/>
      <c r="F44" s="739"/>
      <c r="G44" s="739"/>
      <c r="H44" s="739"/>
      <c r="I44" s="739"/>
      <c r="J44" s="739"/>
      <c r="K44" s="739"/>
      <c r="L44" s="739"/>
      <c r="M44" s="739"/>
      <c r="N44" s="739"/>
      <c r="O44" s="739"/>
      <c r="P44" s="739"/>
      <c r="Q44" s="739"/>
      <c r="R44" s="805"/>
      <c r="S44" s="117"/>
    </row>
    <row r="45" spans="1:27" s="495" customFormat="1" ht="10.5" customHeight="1">
      <c r="A45" s="465"/>
      <c r="B45" s="535"/>
      <c r="C45" s="738"/>
      <c r="D45" s="210"/>
      <c r="E45" s="739"/>
      <c r="F45" s="739"/>
      <c r="G45" s="739"/>
      <c r="H45" s="739"/>
      <c r="I45" s="739"/>
      <c r="J45" s="739"/>
      <c r="K45" s="739"/>
      <c r="L45" s="739"/>
      <c r="M45" s="739"/>
      <c r="N45" s="739"/>
      <c r="O45" s="739"/>
      <c r="P45" s="739"/>
      <c r="Q45" s="739"/>
      <c r="R45" s="805"/>
      <c r="S45" s="117"/>
    </row>
    <row r="46" spans="1:27" s="495" customFormat="1" ht="10.5" customHeight="1">
      <c r="A46" s="465"/>
      <c r="B46" s="535"/>
      <c r="C46" s="738"/>
      <c r="D46" s="210"/>
      <c r="E46" s="739"/>
      <c r="F46" s="739"/>
      <c r="G46" s="739"/>
      <c r="H46" s="739"/>
      <c r="I46" s="739"/>
      <c r="J46" s="739"/>
      <c r="K46" s="739"/>
      <c r="L46" s="739"/>
      <c r="M46" s="739"/>
      <c r="N46" s="739"/>
      <c r="O46" s="739"/>
      <c r="P46" s="739"/>
      <c r="Q46" s="739"/>
      <c r="R46" s="805"/>
      <c r="S46" s="117"/>
    </row>
    <row r="47" spans="1:27" s="495" customFormat="1" ht="10.5" customHeight="1">
      <c r="A47" s="465"/>
      <c r="B47" s="535"/>
      <c r="C47" s="738"/>
      <c r="D47" s="210"/>
      <c r="E47" s="739"/>
      <c r="F47" s="739"/>
      <c r="G47" s="739"/>
      <c r="H47" s="739"/>
      <c r="I47" s="739"/>
      <c r="J47" s="739"/>
      <c r="K47" s="739"/>
      <c r="L47" s="739"/>
      <c r="M47" s="739"/>
      <c r="N47" s="739"/>
      <c r="O47" s="739"/>
      <c r="P47" s="739"/>
      <c r="Q47" s="739"/>
      <c r="R47" s="805"/>
      <c r="S47" s="117"/>
    </row>
    <row r="48" spans="1:27" s="495" customFormat="1" ht="10.5" customHeight="1">
      <c r="A48" s="465"/>
      <c r="B48" s="535"/>
      <c r="C48" s="738"/>
      <c r="D48" s="210"/>
      <c r="E48" s="739"/>
      <c r="F48" s="739"/>
      <c r="G48" s="739"/>
      <c r="H48" s="739"/>
      <c r="I48" s="739"/>
      <c r="J48" s="739"/>
      <c r="K48" s="739"/>
      <c r="L48" s="739"/>
      <c r="M48" s="739"/>
      <c r="N48" s="739"/>
      <c r="O48" s="739"/>
      <c r="P48" s="739"/>
      <c r="Q48" s="739"/>
      <c r="R48" s="805"/>
      <c r="S48" s="117"/>
    </row>
    <row r="49" spans="1:27" s="725" customFormat="1" ht="15" customHeight="1">
      <c r="A49" s="723"/>
      <c r="B49" s="566"/>
      <c r="C49" s="1082" t="s">
        <v>158</v>
      </c>
      <c r="D49" s="267"/>
      <c r="E49" s="729"/>
      <c r="F49" s="730"/>
      <c r="G49" s="730"/>
      <c r="H49" s="730"/>
      <c r="I49" s="730"/>
      <c r="J49" s="730"/>
      <c r="K49" s="730"/>
      <c r="L49" s="730"/>
      <c r="M49" s="730"/>
      <c r="N49" s="730"/>
      <c r="O49" s="730"/>
      <c r="P49" s="730"/>
      <c r="Q49" s="730"/>
      <c r="R49" s="804"/>
      <c r="S49" s="452"/>
      <c r="T49" s="724"/>
      <c r="Y49" s="724"/>
      <c r="Z49" s="724"/>
      <c r="AA49" s="724"/>
    </row>
    <row r="50" spans="1:27" s="725" customFormat="1" ht="16.5" customHeight="1">
      <c r="A50" s="723"/>
      <c r="B50" s="566"/>
      <c r="C50" s="740"/>
      <c r="D50" s="294" t="s">
        <v>324</v>
      </c>
      <c r="E50" s="735">
        <v>690.53499999999997</v>
      </c>
      <c r="F50" s="735">
        <v>705.327</v>
      </c>
      <c r="G50" s="735">
        <v>700.95399999999995</v>
      </c>
      <c r="H50" s="735">
        <v>689.82500000000005</v>
      </c>
      <c r="I50" s="735">
        <v>668.02300000000002</v>
      </c>
      <c r="J50" s="735">
        <v>636.41</v>
      </c>
      <c r="K50" s="735">
        <v>614.98199999999997</v>
      </c>
      <c r="L50" s="735">
        <v>611.69600000000003</v>
      </c>
      <c r="M50" s="735">
        <v>624.23</v>
      </c>
      <c r="N50" s="735">
        <v>616.62199999999996</v>
      </c>
      <c r="O50" s="735">
        <v>605.51599999999996</v>
      </c>
      <c r="P50" s="735">
        <v>598.08299999999997</v>
      </c>
      <c r="Q50" s="735">
        <v>598.58100000000002</v>
      </c>
      <c r="R50" s="804"/>
      <c r="S50" s="452"/>
      <c r="T50" s="724"/>
      <c r="Y50" s="724"/>
      <c r="Z50" s="724"/>
      <c r="AA50" s="724"/>
    </row>
    <row r="51" spans="1:27" s="746" customFormat="1" ht="12" customHeight="1">
      <c r="A51" s="742"/>
      <c r="B51" s="743"/>
      <c r="C51" s="744"/>
      <c r="D51" s="791" t="s">
        <v>243</v>
      </c>
      <c r="E51" s="727">
        <v>34.968000000000004</v>
      </c>
      <c r="F51" s="727">
        <v>36.104999999999997</v>
      </c>
      <c r="G51" s="727">
        <v>36.338000000000001</v>
      </c>
      <c r="H51" s="727">
        <v>35.771999999999998</v>
      </c>
      <c r="I51" s="727">
        <v>33.590000000000003</v>
      </c>
      <c r="J51" s="727">
        <v>31.253</v>
      </c>
      <c r="K51" s="727">
        <v>29.228999999999999</v>
      </c>
      <c r="L51" s="727">
        <v>29.228999999999999</v>
      </c>
      <c r="M51" s="727">
        <v>27.5</v>
      </c>
      <c r="N51" s="727">
        <v>27.024000000000001</v>
      </c>
      <c r="O51" s="727">
        <v>27.509</v>
      </c>
      <c r="P51" s="727">
        <v>28.446999999999999</v>
      </c>
      <c r="Q51" s="727">
        <v>27.815000000000001</v>
      </c>
      <c r="R51" s="807"/>
      <c r="S51" s="117"/>
      <c r="T51" s="745"/>
      <c r="Y51" s="745"/>
      <c r="Z51" s="745"/>
      <c r="AA51" s="745"/>
    </row>
    <row r="52" spans="1:27" s="750" customFormat="1" ht="16.5" customHeight="1">
      <c r="A52" s="747"/>
      <c r="B52" s="748"/>
      <c r="C52" s="749"/>
      <c r="D52" s="294" t="s">
        <v>322</v>
      </c>
      <c r="E52" s="735">
        <v>57.802999999999997</v>
      </c>
      <c r="F52" s="735">
        <v>74.218000000000004</v>
      </c>
      <c r="G52" s="735">
        <v>58.792999999999999</v>
      </c>
      <c r="H52" s="735">
        <v>56.07</v>
      </c>
      <c r="I52" s="735">
        <v>52.610999999999997</v>
      </c>
      <c r="J52" s="735">
        <v>49.703000000000003</v>
      </c>
      <c r="K52" s="735">
        <v>50.564</v>
      </c>
      <c r="L52" s="735">
        <v>57.542000000000002</v>
      </c>
      <c r="M52" s="735">
        <v>54.393999999999998</v>
      </c>
      <c r="N52" s="735">
        <v>76.7</v>
      </c>
      <c r="O52" s="735">
        <v>73.375</v>
      </c>
      <c r="P52" s="735">
        <v>62.787999999999997</v>
      </c>
      <c r="Q52" s="735">
        <v>56.648000000000003</v>
      </c>
      <c r="R52" s="808"/>
      <c r="S52" s="452"/>
      <c r="T52" s="741"/>
      <c r="Y52" s="741"/>
      <c r="Z52" s="741"/>
      <c r="AA52" s="741"/>
    </row>
    <row r="53" spans="1:27" s="495" customFormat="1" ht="11.25" customHeight="1">
      <c r="A53" s="465"/>
      <c r="B53" s="535"/>
      <c r="C53" s="738"/>
      <c r="D53" s="791" t="s">
        <v>244</v>
      </c>
      <c r="E53" s="727">
        <v>6.6554727286146642</v>
      </c>
      <c r="F53" s="727">
        <v>-0.40659679821795081</v>
      </c>
      <c r="G53" s="727">
        <v>2.943339403277756</v>
      </c>
      <c r="H53" s="727">
        <v>-11.692443380476892</v>
      </c>
      <c r="I53" s="727">
        <v>-9.2788660504897198</v>
      </c>
      <c r="J53" s="727">
        <v>-8.9121430927683871</v>
      </c>
      <c r="K53" s="727">
        <v>-3.8469583737425705</v>
      </c>
      <c r="L53" s="727">
        <v>-8.5894930817010504</v>
      </c>
      <c r="M53" s="727">
        <v>-6.3141577678263889</v>
      </c>
      <c r="N53" s="727">
        <v>-4.3354619836360015</v>
      </c>
      <c r="O53" s="727">
        <v>-7.4611242133407307</v>
      </c>
      <c r="P53" s="727">
        <v>-8.2248045019367222</v>
      </c>
      <c r="Q53" s="727">
        <v>-1.9981661851460886</v>
      </c>
      <c r="R53" s="805"/>
      <c r="S53" s="117"/>
    </row>
    <row r="54" spans="1:27" s="725" customFormat="1" ht="16.5" customHeight="1">
      <c r="A54" s="723"/>
      <c r="B54" s="566"/>
      <c r="C54" s="1082" t="s">
        <v>323</v>
      </c>
      <c r="D54" s="267"/>
      <c r="E54" s="735">
        <v>10.817</v>
      </c>
      <c r="F54" s="735">
        <v>14.359</v>
      </c>
      <c r="G54" s="735">
        <v>13.477</v>
      </c>
      <c r="H54" s="735">
        <v>15.215999999999999</v>
      </c>
      <c r="I54" s="735">
        <v>14.122999999999999</v>
      </c>
      <c r="J54" s="735">
        <v>15.643000000000001</v>
      </c>
      <c r="K54" s="735">
        <v>13.657999999999999</v>
      </c>
      <c r="L54" s="735">
        <v>14.048</v>
      </c>
      <c r="M54" s="735">
        <v>10.401999999999999</v>
      </c>
      <c r="N54" s="735">
        <v>16.318999999999999</v>
      </c>
      <c r="O54" s="735">
        <v>15.260999999999999</v>
      </c>
      <c r="P54" s="735">
        <v>12.641999999999999</v>
      </c>
      <c r="Q54" s="735">
        <v>10.614000000000001</v>
      </c>
      <c r="R54" s="804"/>
      <c r="S54" s="452"/>
    </row>
    <row r="55" spans="1:27" s="495" customFormat="1" ht="9.75" customHeight="1">
      <c r="A55" s="703"/>
      <c r="B55" s="751"/>
      <c r="C55" s="752"/>
      <c r="D55" s="791" t="s">
        <v>159</v>
      </c>
      <c r="E55" s="727">
        <v>84.119148936170205</v>
      </c>
      <c r="F55" s="727">
        <v>67.315311116289905</v>
      </c>
      <c r="G55" s="727">
        <v>76.031870428422167</v>
      </c>
      <c r="H55" s="727">
        <v>57.678756476683922</v>
      </c>
      <c r="I55" s="727">
        <v>21.540447504302929</v>
      </c>
      <c r="J55" s="727">
        <v>22.039319706662507</v>
      </c>
      <c r="K55" s="727">
        <v>24.457809367596141</v>
      </c>
      <c r="L55" s="727">
        <v>5.6717316082443237</v>
      </c>
      <c r="M55" s="727">
        <v>-9.8535401681254964</v>
      </c>
      <c r="N55" s="727">
        <v>3.3502216592780298</v>
      </c>
      <c r="O55" s="727">
        <v>2.1007560045493978</v>
      </c>
      <c r="P55" s="727">
        <v>0.80535842436806337</v>
      </c>
      <c r="Q55" s="727">
        <v>-1.8766756032171483</v>
      </c>
      <c r="R55" s="805"/>
      <c r="S55" s="117"/>
      <c r="U55" s="725"/>
    </row>
    <row r="56" spans="1:27" s="725" customFormat="1" ht="16.5" customHeight="1">
      <c r="A56" s="723"/>
      <c r="B56" s="566"/>
      <c r="C56" s="1712" t="s">
        <v>360</v>
      </c>
      <c r="D56" s="1712"/>
      <c r="E56" s="735">
        <v>376.92200000000003</v>
      </c>
      <c r="F56" s="735">
        <v>390.48099999999999</v>
      </c>
      <c r="G56" s="735">
        <v>375.71800000000002</v>
      </c>
      <c r="H56" s="735">
        <v>369.03300000000002</v>
      </c>
      <c r="I56" s="735">
        <v>358.74799999999999</v>
      </c>
      <c r="J56" s="735">
        <v>343.27199999999999</v>
      </c>
      <c r="K56" s="735">
        <v>330.13200000000001</v>
      </c>
      <c r="L56" s="735">
        <v>325.048</v>
      </c>
      <c r="M56" s="735">
        <v>320.447</v>
      </c>
      <c r="N56" s="735">
        <v>324.815</v>
      </c>
      <c r="O56" s="735">
        <v>311.26900000000001</v>
      </c>
      <c r="P56" s="735">
        <v>306.72500000000002</v>
      </c>
      <c r="Q56" s="735">
        <v>306.06200000000001</v>
      </c>
      <c r="R56" s="805"/>
      <c r="S56" s="452"/>
      <c r="T56" s="1752"/>
    </row>
    <row r="57" spans="1:27" s="495" customFormat="1" ht="10.5" customHeight="1">
      <c r="A57" s="465"/>
      <c r="B57" s="535"/>
      <c r="C57" s="753"/>
      <c r="D57" s="753"/>
      <c r="E57" s="754"/>
      <c r="F57" s="755"/>
      <c r="G57" s="755"/>
      <c r="H57" s="755"/>
      <c r="I57" s="755"/>
      <c r="J57" s="755"/>
      <c r="K57" s="755"/>
      <c r="L57" s="755"/>
      <c r="M57" s="755"/>
      <c r="N57" s="755"/>
      <c r="O57" s="755"/>
      <c r="P57" s="755"/>
      <c r="Q57" s="755"/>
      <c r="R57" s="805"/>
      <c r="S57" s="117"/>
    </row>
    <row r="58" spans="1:27" s="495" customFormat="1" ht="10.5" customHeight="1">
      <c r="A58" s="465"/>
      <c r="B58" s="535"/>
      <c r="C58" s="738"/>
      <c r="D58" s="210"/>
      <c r="E58" s="728"/>
      <c r="F58" s="728"/>
      <c r="G58" s="728"/>
      <c r="H58" s="728"/>
      <c r="I58" s="728"/>
      <c r="J58" s="728"/>
      <c r="K58" s="728"/>
      <c r="L58" s="728"/>
      <c r="M58" s="728"/>
      <c r="N58" s="728"/>
      <c r="O58" s="728"/>
      <c r="P58" s="728"/>
      <c r="Q58" s="728"/>
      <c r="R58" s="805"/>
      <c r="S58" s="117"/>
    </row>
    <row r="59" spans="1:27" s="495" customFormat="1" ht="10.5" customHeight="1">
      <c r="A59" s="465"/>
      <c r="B59" s="535"/>
      <c r="C59" s="738"/>
      <c r="D59" s="210"/>
      <c r="E59" s="739"/>
      <c r="F59" s="739"/>
      <c r="G59" s="739"/>
      <c r="H59" s="739"/>
      <c r="I59" s="739"/>
      <c r="J59" s="739"/>
      <c r="K59" s="739"/>
      <c r="L59" s="739"/>
      <c r="M59" s="739"/>
      <c r="N59" s="739"/>
      <c r="O59" s="739"/>
      <c r="P59" s="739"/>
      <c r="Q59" s="739"/>
      <c r="R59" s="805"/>
      <c r="S59" s="117"/>
    </row>
    <row r="60" spans="1:27" s="495" customFormat="1" ht="10.5" customHeight="1">
      <c r="A60" s="465"/>
      <c r="B60" s="535"/>
      <c r="C60" s="738"/>
      <c r="D60" s="210"/>
      <c r="E60" s="739"/>
      <c r="F60" s="739"/>
      <c r="G60" s="739"/>
      <c r="H60" s="739"/>
      <c r="I60" s="739"/>
      <c r="J60" s="739"/>
      <c r="K60" s="739"/>
      <c r="L60" s="739"/>
      <c r="M60" s="739"/>
      <c r="N60" s="739"/>
      <c r="O60" s="739"/>
      <c r="P60" s="739"/>
      <c r="Q60" s="739"/>
      <c r="R60" s="805"/>
      <c r="S60" s="117"/>
    </row>
    <row r="61" spans="1:27" s="495" customFormat="1" ht="10.5" customHeight="1">
      <c r="A61" s="465"/>
      <c r="B61" s="535"/>
      <c r="C61" s="738"/>
      <c r="D61" s="210"/>
      <c r="E61" s="739"/>
      <c r="F61" s="739"/>
      <c r="G61" s="739"/>
      <c r="H61" s="739"/>
      <c r="I61" s="739"/>
      <c r="J61" s="739"/>
      <c r="K61" s="739"/>
      <c r="L61" s="739"/>
      <c r="M61" s="739"/>
      <c r="N61" s="739"/>
      <c r="O61" s="739"/>
      <c r="P61" s="739"/>
      <c r="Q61" s="739"/>
      <c r="R61" s="805"/>
      <c r="S61" s="117"/>
    </row>
    <row r="62" spans="1:27" s="495" customFormat="1" ht="10.5" customHeight="1">
      <c r="A62" s="465"/>
      <c r="B62" s="535"/>
      <c r="C62" s="738"/>
      <c r="D62" s="210"/>
      <c r="E62" s="739"/>
      <c r="F62" s="739"/>
      <c r="G62" s="739"/>
      <c r="H62" s="739"/>
      <c r="I62" s="739"/>
      <c r="J62" s="739"/>
      <c r="K62" s="739"/>
      <c r="L62" s="739"/>
      <c r="M62" s="739"/>
      <c r="N62" s="739"/>
      <c r="O62" s="739"/>
      <c r="P62" s="739"/>
      <c r="Q62" s="739"/>
      <c r="R62" s="805"/>
      <c r="S62" s="117"/>
    </row>
    <row r="63" spans="1:27" s="495" customFormat="1" ht="10.5" customHeight="1">
      <c r="A63" s="465"/>
      <c r="B63" s="535"/>
      <c r="C63" s="738"/>
      <c r="D63" s="210"/>
      <c r="E63" s="739"/>
      <c r="F63" s="739"/>
      <c r="G63" s="739"/>
      <c r="H63" s="739"/>
      <c r="I63" s="739"/>
      <c r="J63" s="739"/>
      <c r="K63" s="739"/>
      <c r="L63" s="739"/>
      <c r="M63" s="739"/>
      <c r="N63" s="739"/>
      <c r="O63" s="739"/>
      <c r="P63" s="739"/>
      <c r="Q63" s="739"/>
      <c r="R63" s="805"/>
      <c r="S63" s="117"/>
    </row>
    <row r="64" spans="1:27" s="495" customFormat="1" ht="10.5" customHeight="1">
      <c r="A64" s="465"/>
      <c r="B64" s="535"/>
      <c r="C64" s="738"/>
      <c r="D64" s="210"/>
      <c r="E64" s="739"/>
      <c r="F64" s="739"/>
      <c r="G64" s="739"/>
      <c r="H64" s="739"/>
      <c r="I64" s="739"/>
      <c r="J64" s="739"/>
      <c r="K64" s="739"/>
      <c r="L64" s="739"/>
      <c r="M64" s="739"/>
      <c r="N64" s="739"/>
      <c r="O64" s="739"/>
      <c r="P64" s="739"/>
      <c r="Q64" s="739"/>
      <c r="R64" s="805"/>
      <c r="S64" s="117"/>
    </row>
    <row r="65" spans="1:19" s="495" customFormat="1" ht="10.5" customHeight="1">
      <c r="A65" s="465"/>
      <c r="B65" s="535"/>
      <c r="C65" s="738"/>
      <c r="D65" s="210"/>
      <c r="E65" s="739"/>
      <c r="F65" s="739"/>
      <c r="G65" s="739"/>
      <c r="H65" s="739"/>
      <c r="I65" s="739"/>
      <c r="J65" s="739"/>
      <c r="K65" s="739"/>
      <c r="L65" s="739"/>
      <c r="M65" s="739"/>
      <c r="N65" s="739"/>
      <c r="O65" s="739"/>
      <c r="P65" s="739"/>
      <c r="Q65" s="739"/>
      <c r="R65" s="805"/>
      <c r="S65" s="117"/>
    </row>
    <row r="66" spans="1:19" s="495" customFormat="1" ht="10.5" customHeight="1">
      <c r="A66" s="465"/>
      <c r="B66" s="535"/>
      <c r="C66" s="738"/>
      <c r="D66" s="210"/>
      <c r="E66" s="739"/>
      <c r="F66" s="739"/>
      <c r="G66" s="739"/>
      <c r="H66" s="739"/>
      <c r="I66" s="739"/>
      <c r="J66" s="739"/>
      <c r="K66" s="739"/>
      <c r="L66" s="739"/>
      <c r="M66" s="739"/>
      <c r="N66" s="739"/>
      <c r="O66" s="739"/>
      <c r="P66" s="739"/>
      <c r="Q66" s="739"/>
      <c r="R66" s="805"/>
      <c r="S66" s="117"/>
    </row>
    <row r="67" spans="1:19" s="495" customFormat="1" ht="10.5" customHeight="1">
      <c r="A67" s="465"/>
      <c r="B67" s="535"/>
      <c r="C67" s="738"/>
      <c r="D67" s="210"/>
      <c r="E67" s="739"/>
      <c r="F67" s="739"/>
      <c r="G67" s="739"/>
      <c r="H67" s="739"/>
      <c r="I67" s="739"/>
      <c r="J67" s="739"/>
      <c r="K67" s="739"/>
      <c r="L67" s="739"/>
      <c r="M67" s="739"/>
      <c r="N67" s="739"/>
      <c r="O67" s="739"/>
      <c r="P67" s="739"/>
      <c r="Q67" s="739"/>
      <c r="R67" s="805"/>
      <c r="S67" s="117"/>
    </row>
    <row r="68" spans="1:19" s="495" customFormat="1" ht="10.5" customHeight="1">
      <c r="A68" s="465"/>
      <c r="B68" s="535"/>
      <c r="C68" s="738"/>
      <c r="D68" s="210"/>
      <c r="E68" s="739"/>
      <c r="F68" s="739"/>
      <c r="G68" s="739"/>
      <c r="H68" s="739"/>
      <c r="I68" s="739"/>
      <c r="J68" s="739"/>
      <c r="K68" s="739"/>
      <c r="L68" s="739"/>
      <c r="M68" s="739"/>
      <c r="N68" s="739"/>
      <c r="O68" s="739"/>
      <c r="P68" s="739"/>
      <c r="Q68" s="739"/>
      <c r="R68" s="805"/>
      <c r="S68" s="117"/>
    </row>
    <row r="69" spans="1:19" s="495" customFormat="1" ht="10.5" customHeight="1">
      <c r="A69" s="465"/>
      <c r="B69" s="535"/>
      <c r="C69" s="738"/>
      <c r="D69" s="210"/>
      <c r="E69" s="739"/>
      <c r="F69" s="739"/>
      <c r="G69" s="739"/>
      <c r="H69" s="739"/>
      <c r="I69" s="739"/>
      <c r="J69" s="739"/>
      <c r="K69" s="739"/>
      <c r="L69" s="739"/>
      <c r="M69" s="739"/>
      <c r="N69" s="739"/>
      <c r="O69" s="739"/>
      <c r="P69" s="739"/>
      <c r="Q69" s="739"/>
      <c r="R69" s="805"/>
      <c r="S69" s="117"/>
    </row>
    <row r="70" spans="1:19" s="495" customFormat="1" ht="20.25" customHeight="1">
      <c r="A70" s="465"/>
      <c r="B70" s="535"/>
      <c r="C70" s="1708" t="s">
        <v>489</v>
      </c>
      <c r="D70" s="1708"/>
      <c r="E70" s="1708"/>
      <c r="F70" s="1708"/>
      <c r="G70" s="1708"/>
      <c r="H70" s="1708"/>
      <c r="I70" s="1708"/>
      <c r="J70" s="1708"/>
      <c r="K70" s="1708"/>
      <c r="L70" s="1708"/>
      <c r="M70" s="1708"/>
      <c r="N70" s="1708"/>
      <c r="O70" s="1708"/>
      <c r="P70" s="1708"/>
      <c r="Q70" s="1708"/>
      <c r="R70" s="805"/>
      <c r="S70" s="117"/>
    </row>
    <row r="71" spans="1:19" s="495" customFormat="1" ht="15.75" customHeight="1">
      <c r="A71" s="465"/>
      <c r="B71" s="535"/>
      <c r="C71" s="1709" t="s">
        <v>242</v>
      </c>
      <c r="D71" s="1709"/>
      <c r="E71" s="1709"/>
      <c r="F71" s="1709"/>
      <c r="G71" s="1709"/>
      <c r="H71" s="1709"/>
      <c r="I71" s="1709"/>
      <c r="J71" s="1709"/>
      <c r="K71" s="1709"/>
      <c r="L71" s="1709"/>
      <c r="M71" s="1709"/>
      <c r="N71" s="1709"/>
      <c r="O71" s="1709"/>
      <c r="P71" s="1709"/>
      <c r="Q71" s="1709"/>
      <c r="R71" s="805"/>
      <c r="S71" s="117"/>
    </row>
    <row r="72" spans="1:19">
      <c r="A72" s="465"/>
      <c r="B72" s="756">
        <v>20</v>
      </c>
      <c r="C72" s="1681">
        <v>42005</v>
      </c>
      <c r="D72" s="1681"/>
      <c r="E72" s="717"/>
      <c r="F72" s="757"/>
      <c r="G72" s="757"/>
      <c r="H72" s="757"/>
      <c r="I72" s="757"/>
      <c r="J72" s="758"/>
      <c r="K72" s="758"/>
      <c r="L72" s="758"/>
      <c r="M72" s="758"/>
      <c r="N72" s="759"/>
      <c r="O72" s="759"/>
      <c r="P72" s="759"/>
      <c r="Q72" s="1083"/>
      <c r="R72" s="809"/>
      <c r="S72" s="1083"/>
    </row>
    <row r="73" spans="1:19">
      <c r="C73" s="760"/>
      <c r="D73" s="760"/>
      <c r="E73" s="761"/>
      <c r="F73" s="761"/>
      <c r="G73" s="761"/>
      <c r="H73" s="762"/>
      <c r="I73" s="762"/>
      <c r="S73" s="763"/>
    </row>
    <row r="74" spans="1:19">
      <c r="C74" s="760"/>
      <c r="D74" s="760"/>
      <c r="E74" s="760"/>
      <c r="F74" s="760"/>
      <c r="G74" s="760"/>
      <c r="H74" s="760"/>
      <c r="I74" s="760"/>
      <c r="J74" s="760"/>
      <c r="K74" s="760"/>
      <c r="L74" s="760"/>
      <c r="M74" s="760"/>
      <c r="N74" s="760"/>
      <c r="O74" s="760"/>
      <c r="P74" s="760"/>
      <c r="S74" s="760"/>
    </row>
    <row r="75" spans="1:19">
      <c r="C75" s="760"/>
      <c r="D75" s="760"/>
      <c r="E75" s="760"/>
      <c r="F75" s="760"/>
      <c r="G75" s="760"/>
      <c r="H75" s="760"/>
      <c r="I75" s="760"/>
      <c r="J75" s="760"/>
      <c r="K75" s="760"/>
      <c r="L75" s="760"/>
      <c r="M75" s="760"/>
      <c r="N75" s="760"/>
      <c r="O75" s="760"/>
      <c r="P75" s="760"/>
      <c r="S75" s="760"/>
    </row>
    <row r="76" spans="1:19">
      <c r="C76" s="760"/>
      <c r="D76" s="760"/>
      <c r="E76" s="760"/>
      <c r="F76" s="760"/>
      <c r="G76" s="760"/>
      <c r="H76" s="760"/>
      <c r="I76" s="760"/>
      <c r="J76" s="760"/>
      <c r="K76" s="760"/>
      <c r="L76" s="760"/>
      <c r="M76" s="760"/>
      <c r="N76" s="760"/>
      <c r="O76" s="760"/>
      <c r="P76" s="760"/>
      <c r="S76" s="760"/>
    </row>
    <row r="77" spans="1:19" ht="15" customHeight="1">
      <c r="C77" s="760"/>
      <c r="D77" s="760"/>
      <c r="E77" s="760"/>
      <c r="F77" s="760"/>
      <c r="G77" s="760"/>
      <c r="H77" s="760"/>
      <c r="I77" s="760"/>
      <c r="J77" s="760"/>
      <c r="K77" s="760"/>
      <c r="L77" s="760"/>
      <c r="M77" s="760"/>
      <c r="N77" s="760"/>
      <c r="O77" s="760"/>
      <c r="P77" s="760"/>
      <c r="S77" s="760"/>
    </row>
    <row r="78" spans="1:19">
      <c r="C78" s="760"/>
      <c r="D78" s="760"/>
      <c r="E78" s="760"/>
      <c r="F78" s="760"/>
      <c r="G78" s="760"/>
      <c r="H78" s="760"/>
      <c r="I78" s="760"/>
      <c r="J78" s="760"/>
      <c r="K78" s="760"/>
      <c r="L78" s="760"/>
      <c r="M78" s="760"/>
      <c r="N78" s="760"/>
      <c r="O78" s="760"/>
      <c r="P78" s="760"/>
      <c r="S78" s="760"/>
    </row>
    <row r="79" spans="1:19">
      <c r="C79" s="760"/>
      <c r="D79" s="760"/>
      <c r="E79" s="760"/>
      <c r="F79" s="760"/>
      <c r="G79" s="760"/>
      <c r="H79" s="760"/>
      <c r="I79" s="760"/>
      <c r="J79" s="760"/>
      <c r="K79" s="760"/>
      <c r="L79" s="760"/>
      <c r="M79" s="760"/>
      <c r="N79" s="760"/>
      <c r="O79" s="760"/>
      <c r="P79" s="760"/>
      <c r="S79" s="760"/>
    </row>
    <row r="80" spans="1:19">
      <c r="C80" s="760"/>
      <c r="D80" s="760"/>
      <c r="E80" s="760"/>
      <c r="F80" s="760"/>
      <c r="G80" s="760"/>
      <c r="H80" s="760"/>
      <c r="I80" s="760"/>
      <c r="J80" s="760"/>
      <c r="K80" s="760"/>
      <c r="L80" s="760"/>
      <c r="M80" s="760"/>
      <c r="N80" s="760"/>
      <c r="O80" s="760"/>
      <c r="P80" s="760"/>
      <c r="S80" s="760"/>
    </row>
    <row r="81" spans="3:19">
      <c r="C81" s="760"/>
      <c r="D81" s="760"/>
      <c r="E81" s="760"/>
      <c r="F81" s="760"/>
      <c r="G81" s="760"/>
      <c r="H81" s="760"/>
      <c r="I81" s="760"/>
      <c r="J81" s="760"/>
      <c r="K81" s="760"/>
      <c r="L81" s="760"/>
      <c r="M81" s="760"/>
      <c r="N81" s="760"/>
      <c r="O81" s="760"/>
      <c r="P81" s="760"/>
      <c r="S81" s="760"/>
    </row>
    <row r="82" spans="3:19">
      <c r="C82" s="760"/>
      <c r="D82" s="760"/>
      <c r="E82" s="760"/>
      <c r="F82" s="760"/>
      <c r="G82" s="760"/>
      <c r="H82" s="760"/>
      <c r="I82" s="760"/>
      <c r="J82" s="760"/>
      <c r="K82" s="760"/>
      <c r="L82" s="760"/>
      <c r="M82" s="760"/>
      <c r="N82" s="760"/>
      <c r="O82" s="760"/>
      <c r="P82" s="760"/>
      <c r="S82" s="760"/>
    </row>
    <row r="83" spans="3:19" ht="8.25" customHeight="1">
      <c r="C83" s="760"/>
      <c r="D83" s="760"/>
      <c r="E83" s="760"/>
      <c r="F83" s="760"/>
      <c r="G83" s="760"/>
      <c r="H83" s="760"/>
      <c r="I83" s="760"/>
      <c r="J83" s="760"/>
      <c r="K83" s="760"/>
      <c r="L83" s="760"/>
      <c r="M83" s="760"/>
      <c r="N83" s="760"/>
      <c r="O83" s="760"/>
      <c r="P83" s="760"/>
      <c r="S83" s="760"/>
    </row>
    <row r="84" spans="3:19">
      <c r="C84" s="760"/>
      <c r="D84" s="760"/>
      <c r="E84" s="760"/>
      <c r="F84" s="760"/>
      <c r="G84" s="760"/>
      <c r="H84" s="760"/>
      <c r="I84" s="760"/>
      <c r="J84" s="760"/>
      <c r="K84" s="760"/>
      <c r="L84" s="760"/>
      <c r="M84" s="760"/>
      <c r="N84" s="760"/>
      <c r="O84" s="760"/>
      <c r="P84" s="760"/>
      <c r="Q84" s="760"/>
      <c r="R84" s="798"/>
      <c r="S84" s="760"/>
    </row>
    <row r="85" spans="3:19" ht="9" customHeight="1">
      <c r="C85" s="760"/>
      <c r="D85" s="760"/>
      <c r="E85" s="760"/>
      <c r="F85" s="760"/>
      <c r="G85" s="760"/>
      <c r="H85" s="760"/>
      <c r="I85" s="760"/>
      <c r="J85" s="760"/>
      <c r="K85" s="760"/>
      <c r="L85" s="760"/>
      <c r="M85" s="760"/>
      <c r="N85" s="760"/>
      <c r="O85" s="760"/>
      <c r="P85" s="760"/>
      <c r="Q85" s="760"/>
      <c r="R85" s="798"/>
      <c r="S85" s="760"/>
    </row>
    <row r="86" spans="3:19" ht="8.25" customHeight="1">
      <c r="C86" s="760"/>
      <c r="D86" s="760"/>
      <c r="E86" s="760"/>
      <c r="F86" s="760"/>
      <c r="G86" s="760"/>
      <c r="H86" s="760"/>
      <c r="I86" s="760"/>
      <c r="J86" s="760"/>
      <c r="K86" s="760"/>
      <c r="L86" s="760"/>
      <c r="M86" s="760"/>
      <c r="N86" s="760"/>
      <c r="O86" s="760"/>
      <c r="P86" s="760"/>
      <c r="Q86" s="760"/>
      <c r="R86" s="798"/>
      <c r="S86" s="760"/>
    </row>
    <row r="87" spans="3:19" ht="9.75" customHeight="1">
      <c r="C87" s="760"/>
      <c r="D87" s="760"/>
      <c r="E87" s="760"/>
      <c r="F87" s="760"/>
      <c r="G87" s="760"/>
      <c r="H87" s="760"/>
      <c r="I87" s="760"/>
      <c r="J87" s="760"/>
      <c r="K87" s="760"/>
      <c r="L87" s="760"/>
      <c r="M87" s="760"/>
      <c r="N87" s="760"/>
      <c r="O87" s="760"/>
      <c r="P87" s="760"/>
      <c r="Q87" s="760"/>
      <c r="R87" s="798"/>
      <c r="S87" s="760"/>
    </row>
    <row r="88" spans="3:19">
      <c r="C88" s="760"/>
      <c r="D88" s="760"/>
      <c r="E88" s="760"/>
      <c r="F88" s="760"/>
      <c r="G88" s="760"/>
      <c r="H88" s="760"/>
      <c r="I88" s="760"/>
      <c r="J88" s="760"/>
      <c r="K88" s="760"/>
      <c r="L88" s="760"/>
      <c r="M88" s="760"/>
      <c r="N88" s="760"/>
      <c r="O88" s="760"/>
      <c r="P88" s="760"/>
      <c r="Q88" s="760"/>
      <c r="R88" s="798"/>
      <c r="S88" s="760"/>
    </row>
    <row r="89" spans="3:19">
      <c r="C89" s="760"/>
      <c r="D89" s="760"/>
      <c r="E89" s="760"/>
      <c r="F89" s="760"/>
      <c r="G89" s="760"/>
      <c r="H89" s="760"/>
      <c r="I89" s="760"/>
      <c r="J89" s="760"/>
      <c r="K89" s="760"/>
      <c r="L89" s="760"/>
      <c r="M89" s="760"/>
      <c r="N89" s="760"/>
      <c r="O89" s="760"/>
      <c r="P89" s="760"/>
      <c r="Q89" s="760"/>
      <c r="R89" s="798"/>
      <c r="S89" s="760"/>
    </row>
    <row r="90" spans="3:19">
      <c r="C90" s="760"/>
      <c r="D90" s="760"/>
      <c r="E90" s="760"/>
      <c r="F90" s="760"/>
      <c r="G90" s="760"/>
      <c r="H90" s="760"/>
      <c r="I90" s="760"/>
      <c r="J90" s="760"/>
      <c r="K90" s="760"/>
      <c r="L90" s="760"/>
      <c r="M90" s="760"/>
      <c r="N90" s="760"/>
      <c r="O90" s="760"/>
      <c r="P90" s="760"/>
      <c r="Q90" s="760"/>
      <c r="R90" s="798"/>
      <c r="S90" s="760"/>
    </row>
    <row r="91" spans="3:19">
      <c r="C91" s="760"/>
      <c r="D91" s="760"/>
      <c r="E91" s="760"/>
      <c r="F91" s="760"/>
      <c r="G91" s="760"/>
      <c r="H91" s="760"/>
      <c r="I91" s="760"/>
      <c r="J91" s="760"/>
      <c r="K91" s="760"/>
      <c r="L91" s="760"/>
      <c r="M91" s="760"/>
      <c r="N91" s="760"/>
      <c r="O91" s="760"/>
      <c r="P91" s="760"/>
      <c r="Q91" s="760"/>
      <c r="R91" s="798"/>
      <c r="S91" s="760"/>
    </row>
    <row r="92" spans="3:19">
      <c r="C92" s="760"/>
      <c r="D92" s="760"/>
      <c r="E92" s="760"/>
      <c r="F92" s="760"/>
      <c r="G92" s="760"/>
      <c r="H92" s="760"/>
      <c r="I92" s="760"/>
      <c r="J92" s="760"/>
      <c r="K92" s="760"/>
      <c r="L92" s="760"/>
      <c r="M92" s="760"/>
      <c r="N92" s="760"/>
      <c r="O92" s="760"/>
      <c r="P92" s="760"/>
      <c r="Q92" s="760"/>
      <c r="R92" s="798"/>
      <c r="S92" s="760"/>
    </row>
    <row r="93" spans="3:19">
      <c r="C93" s="760"/>
      <c r="D93" s="760"/>
      <c r="E93" s="760"/>
      <c r="F93" s="760"/>
      <c r="G93" s="760"/>
      <c r="H93" s="760"/>
      <c r="I93" s="760"/>
      <c r="J93" s="760"/>
      <c r="K93" s="760"/>
      <c r="L93" s="760"/>
      <c r="M93" s="760"/>
      <c r="N93" s="760"/>
      <c r="O93" s="760"/>
      <c r="P93" s="760"/>
      <c r="Q93" s="760"/>
      <c r="R93" s="798"/>
      <c r="S93" s="760"/>
    </row>
    <row r="94" spans="3:19">
      <c r="C94" s="760"/>
      <c r="D94" s="760"/>
      <c r="E94" s="760"/>
      <c r="F94" s="760"/>
      <c r="G94" s="760"/>
      <c r="H94" s="760"/>
      <c r="I94" s="760"/>
      <c r="J94" s="760"/>
      <c r="K94" s="760"/>
      <c r="L94" s="760"/>
      <c r="M94" s="760"/>
      <c r="N94" s="760"/>
      <c r="O94" s="760"/>
      <c r="P94" s="760"/>
      <c r="Q94" s="760"/>
      <c r="R94" s="798"/>
      <c r="S94" s="760"/>
    </row>
    <row r="95" spans="3:19">
      <c r="C95" s="760"/>
      <c r="D95" s="760"/>
      <c r="E95" s="760"/>
      <c r="F95" s="760"/>
      <c r="G95" s="760"/>
      <c r="H95" s="760"/>
      <c r="I95" s="760"/>
      <c r="J95" s="760"/>
      <c r="K95" s="760"/>
      <c r="L95" s="760"/>
      <c r="M95" s="760"/>
      <c r="N95" s="760"/>
      <c r="O95" s="760"/>
      <c r="P95" s="760"/>
      <c r="Q95" s="760"/>
      <c r="R95" s="798"/>
      <c r="S95" s="760"/>
    </row>
    <row r="96" spans="3:19">
      <c r="C96" s="760"/>
      <c r="D96" s="760"/>
      <c r="E96" s="760"/>
      <c r="F96" s="760"/>
      <c r="G96" s="760"/>
      <c r="H96" s="760"/>
      <c r="I96" s="760"/>
      <c r="J96" s="760"/>
      <c r="K96" s="760"/>
      <c r="L96" s="760"/>
      <c r="M96" s="760"/>
      <c r="N96" s="760"/>
      <c r="O96" s="760"/>
      <c r="P96" s="760"/>
      <c r="Q96" s="760"/>
      <c r="R96" s="798"/>
      <c r="S96" s="760"/>
    </row>
    <row r="97" spans="3:19">
      <c r="C97" s="760"/>
      <c r="D97" s="760"/>
      <c r="E97" s="760"/>
      <c r="F97" s="760"/>
      <c r="G97" s="760"/>
      <c r="H97" s="760"/>
      <c r="I97" s="760"/>
      <c r="J97" s="760"/>
      <c r="K97" s="760"/>
      <c r="L97" s="760"/>
      <c r="M97" s="760"/>
      <c r="N97" s="760"/>
      <c r="O97" s="760"/>
      <c r="P97" s="760"/>
      <c r="Q97" s="760"/>
      <c r="R97" s="798"/>
      <c r="S97" s="760"/>
    </row>
    <row r="98" spans="3:19">
      <c r="C98" s="760"/>
      <c r="D98" s="760"/>
      <c r="E98" s="760"/>
      <c r="F98" s="760"/>
      <c r="G98" s="760"/>
      <c r="H98" s="760"/>
      <c r="I98" s="760"/>
      <c r="J98" s="760"/>
      <c r="K98" s="760"/>
      <c r="L98" s="760"/>
      <c r="M98" s="760"/>
      <c r="N98" s="760"/>
      <c r="O98" s="760"/>
      <c r="P98" s="760"/>
      <c r="Q98" s="760"/>
      <c r="R98" s="798"/>
      <c r="S98" s="760"/>
    </row>
    <row r="99" spans="3:19">
      <c r="C99" s="760"/>
      <c r="D99" s="760"/>
      <c r="E99" s="760"/>
      <c r="F99" s="760"/>
      <c r="G99" s="760"/>
      <c r="H99" s="760"/>
      <c r="I99" s="760"/>
      <c r="J99" s="760"/>
      <c r="K99" s="760"/>
      <c r="L99" s="760"/>
      <c r="M99" s="760"/>
      <c r="N99" s="760"/>
      <c r="O99" s="760"/>
      <c r="P99" s="760"/>
      <c r="Q99" s="760"/>
      <c r="R99" s="798"/>
      <c r="S99" s="760"/>
    </row>
    <row r="100" spans="3:19">
      <c r="C100" s="760"/>
      <c r="D100" s="760"/>
      <c r="E100" s="760"/>
      <c r="F100" s="760"/>
      <c r="G100" s="760"/>
      <c r="H100" s="760"/>
      <c r="I100" s="760"/>
      <c r="J100" s="760"/>
      <c r="K100" s="760"/>
      <c r="L100" s="760"/>
      <c r="M100" s="760"/>
      <c r="N100" s="760"/>
      <c r="O100" s="760"/>
      <c r="P100" s="760"/>
      <c r="Q100" s="760"/>
      <c r="R100" s="798"/>
      <c r="S100" s="760"/>
    </row>
    <row r="101" spans="3:19">
      <c r="C101" s="760"/>
      <c r="D101" s="760"/>
      <c r="E101" s="760"/>
      <c r="F101" s="760"/>
      <c r="G101" s="760"/>
      <c r="H101" s="760"/>
      <c r="I101" s="760"/>
      <c r="J101" s="760"/>
      <c r="K101" s="760"/>
      <c r="L101" s="760"/>
      <c r="M101" s="760"/>
      <c r="N101" s="760"/>
      <c r="O101" s="760"/>
      <c r="P101" s="760"/>
      <c r="Q101" s="760"/>
      <c r="R101" s="798"/>
      <c r="S101" s="760"/>
    </row>
    <row r="102" spans="3:19">
      <c r="C102" s="760"/>
      <c r="D102" s="760"/>
      <c r="E102" s="760"/>
      <c r="F102" s="760"/>
      <c r="G102" s="760"/>
      <c r="H102" s="760"/>
      <c r="I102" s="760"/>
      <c r="J102" s="760"/>
      <c r="K102" s="760"/>
      <c r="L102" s="760"/>
      <c r="M102" s="760"/>
      <c r="N102" s="760"/>
      <c r="O102" s="760"/>
      <c r="P102" s="760"/>
      <c r="Q102" s="760"/>
      <c r="R102" s="798"/>
      <c r="S102" s="760"/>
    </row>
    <row r="103" spans="3:19">
      <c r="C103" s="760"/>
      <c r="D103" s="760"/>
      <c r="E103" s="760"/>
      <c r="F103" s="760"/>
      <c r="G103" s="760"/>
      <c r="H103" s="760"/>
      <c r="I103" s="760"/>
      <c r="J103" s="760"/>
      <c r="K103" s="760"/>
      <c r="L103" s="760"/>
      <c r="M103" s="760"/>
      <c r="N103" s="760"/>
      <c r="O103" s="760"/>
      <c r="P103" s="760"/>
      <c r="Q103" s="760"/>
      <c r="R103" s="798"/>
      <c r="S103" s="760"/>
    </row>
    <row r="104" spans="3:19">
      <c r="C104" s="760"/>
      <c r="D104" s="760"/>
      <c r="E104" s="760"/>
      <c r="F104" s="760"/>
      <c r="G104" s="760"/>
      <c r="H104" s="760"/>
      <c r="I104" s="760"/>
      <c r="J104" s="760"/>
      <c r="K104" s="760"/>
      <c r="L104" s="760"/>
      <c r="M104" s="760"/>
      <c r="N104" s="760"/>
      <c r="O104" s="760"/>
      <c r="P104" s="760"/>
      <c r="Q104" s="760"/>
      <c r="R104" s="798"/>
      <c r="S104" s="760"/>
    </row>
    <row r="105" spans="3:19">
      <c r="C105" s="760"/>
      <c r="D105" s="760"/>
      <c r="E105" s="760"/>
      <c r="F105" s="760"/>
      <c r="G105" s="760"/>
      <c r="H105" s="760"/>
      <c r="I105" s="760"/>
      <c r="J105" s="760"/>
      <c r="K105" s="760"/>
      <c r="L105" s="760"/>
      <c r="M105" s="760"/>
      <c r="N105" s="760"/>
      <c r="O105" s="760"/>
      <c r="P105" s="760"/>
      <c r="Q105" s="760"/>
      <c r="R105" s="798"/>
      <c r="S105" s="760"/>
    </row>
    <row r="106" spans="3:19">
      <c r="C106" s="760"/>
      <c r="D106" s="760"/>
      <c r="E106" s="760"/>
      <c r="F106" s="760"/>
      <c r="G106" s="760"/>
      <c r="H106" s="760"/>
      <c r="I106" s="760"/>
      <c r="J106" s="760"/>
      <c r="K106" s="760"/>
      <c r="L106" s="760"/>
      <c r="M106" s="760"/>
      <c r="N106" s="760"/>
      <c r="O106" s="760"/>
      <c r="P106" s="760"/>
      <c r="Q106" s="760"/>
      <c r="R106" s="798"/>
      <c r="S106" s="760"/>
    </row>
    <row r="107" spans="3:19">
      <c r="C107" s="760"/>
      <c r="D107" s="760"/>
      <c r="E107" s="760"/>
      <c r="F107" s="760"/>
      <c r="G107" s="760"/>
      <c r="H107" s="760"/>
      <c r="I107" s="760"/>
      <c r="J107" s="760"/>
      <c r="K107" s="760"/>
      <c r="L107" s="760"/>
      <c r="M107" s="760"/>
      <c r="N107" s="760"/>
      <c r="O107" s="760"/>
      <c r="P107" s="760"/>
      <c r="Q107" s="760"/>
      <c r="R107" s="798"/>
      <c r="S107" s="760"/>
    </row>
    <row r="108" spans="3:19">
      <c r="C108" s="760"/>
      <c r="D108" s="760"/>
      <c r="E108" s="760"/>
      <c r="F108" s="760"/>
      <c r="G108" s="760"/>
      <c r="H108" s="760"/>
      <c r="I108" s="760"/>
      <c r="J108" s="760"/>
      <c r="K108" s="760"/>
      <c r="L108" s="760"/>
      <c r="M108" s="760"/>
      <c r="N108" s="760"/>
      <c r="O108" s="760"/>
      <c r="P108" s="760"/>
      <c r="Q108" s="760"/>
      <c r="R108" s="798"/>
      <c r="S108" s="760"/>
    </row>
    <row r="109" spans="3:19">
      <c r="C109" s="760"/>
      <c r="D109" s="760"/>
      <c r="E109" s="760"/>
      <c r="F109" s="760"/>
      <c r="G109" s="760"/>
      <c r="H109" s="760"/>
      <c r="I109" s="760"/>
      <c r="J109" s="760"/>
      <c r="K109" s="760"/>
      <c r="L109" s="760"/>
      <c r="M109" s="760"/>
      <c r="N109" s="760"/>
      <c r="O109" s="760"/>
      <c r="P109" s="760"/>
      <c r="Q109" s="760"/>
      <c r="R109" s="798"/>
      <c r="S109" s="760"/>
    </row>
    <row r="110" spans="3:19">
      <c r="C110" s="760"/>
      <c r="D110" s="760"/>
      <c r="E110" s="760"/>
      <c r="F110" s="760"/>
      <c r="G110" s="760"/>
      <c r="H110" s="760"/>
      <c r="I110" s="760"/>
      <c r="J110" s="760"/>
      <c r="K110" s="760"/>
      <c r="L110" s="760"/>
      <c r="M110" s="760"/>
      <c r="N110" s="760"/>
      <c r="O110" s="760"/>
      <c r="P110" s="760"/>
      <c r="Q110" s="760"/>
      <c r="R110" s="798"/>
      <c r="S110" s="760"/>
    </row>
    <row r="111" spans="3:19">
      <c r="C111" s="760"/>
      <c r="D111" s="760"/>
      <c r="E111" s="760"/>
      <c r="F111" s="760"/>
      <c r="G111" s="760"/>
      <c r="H111" s="760"/>
      <c r="I111" s="760"/>
      <c r="J111" s="760"/>
      <c r="K111" s="760"/>
      <c r="L111" s="760"/>
      <c r="M111" s="760"/>
      <c r="N111" s="760"/>
      <c r="O111" s="760"/>
      <c r="P111" s="760"/>
      <c r="Q111" s="760"/>
      <c r="R111" s="798"/>
      <c r="S111" s="760"/>
    </row>
    <row r="112" spans="3:19">
      <c r="C112" s="760"/>
      <c r="D112" s="760"/>
      <c r="E112" s="760"/>
      <c r="F112" s="760"/>
      <c r="G112" s="760"/>
      <c r="H112" s="760"/>
      <c r="I112" s="760"/>
      <c r="J112" s="760"/>
      <c r="K112" s="760"/>
      <c r="L112" s="760"/>
      <c r="M112" s="760"/>
      <c r="N112" s="760"/>
      <c r="O112" s="760"/>
      <c r="P112" s="760"/>
      <c r="Q112" s="760"/>
      <c r="R112" s="798"/>
      <c r="S112" s="760"/>
    </row>
    <row r="113" spans="3:19">
      <c r="C113" s="760"/>
      <c r="D113" s="760"/>
      <c r="E113" s="760"/>
      <c r="F113" s="760"/>
      <c r="G113" s="760"/>
      <c r="H113" s="760"/>
      <c r="I113" s="760"/>
      <c r="J113" s="760"/>
      <c r="K113" s="760"/>
      <c r="L113" s="760"/>
      <c r="M113" s="760"/>
      <c r="N113" s="760"/>
      <c r="O113" s="760"/>
      <c r="P113" s="760"/>
      <c r="Q113" s="760"/>
      <c r="R113" s="798"/>
      <c r="S113" s="760"/>
    </row>
    <row r="114" spans="3:19">
      <c r="C114" s="760"/>
      <c r="D114" s="760"/>
      <c r="E114" s="760"/>
      <c r="F114" s="760"/>
      <c r="G114" s="760"/>
      <c r="H114" s="760"/>
      <c r="I114" s="760"/>
      <c r="J114" s="760"/>
      <c r="K114" s="760"/>
      <c r="L114" s="760"/>
      <c r="M114" s="760"/>
      <c r="N114" s="760"/>
      <c r="O114" s="760"/>
      <c r="P114" s="760"/>
      <c r="Q114" s="760"/>
      <c r="R114" s="798"/>
      <c r="S114" s="760"/>
    </row>
    <row r="115" spans="3:19">
      <c r="C115" s="760"/>
      <c r="D115" s="760"/>
      <c r="E115" s="760"/>
      <c r="F115" s="760"/>
      <c r="G115" s="760"/>
      <c r="H115" s="760"/>
      <c r="I115" s="760"/>
      <c r="J115" s="760"/>
      <c r="K115" s="760"/>
      <c r="L115" s="760"/>
      <c r="M115" s="760"/>
      <c r="N115" s="760"/>
      <c r="O115" s="760"/>
      <c r="P115" s="760"/>
      <c r="Q115" s="760"/>
      <c r="R115" s="798"/>
      <c r="S115" s="760"/>
    </row>
    <row r="116" spans="3:19">
      <c r="C116" s="760"/>
      <c r="D116" s="760"/>
      <c r="E116" s="760"/>
      <c r="F116" s="760"/>
      <c r="G116" s="760"/>
      <c r="H116" s="760"/>
      <c r="I116" s="760"/>
      <c r="J116" s="760"/>
      <c r="K116" s="760"/>
      <c r="L116" s="760"/>
      <c r="M116" s="760"/>
      <c r="N116" s="760"/>
      <c r="O116" s="760"/>
      <c r="P116" s="760"/>
      <c r="Q116" s="760"/>
      <c r="R116" s="798"/>
      <c r="S116" s="760"/>
    </row>
    <row r="117" spans="3:19">
      <c r="C117" s="760"/>
      <c r="D117" s="760"/>
      <c r="E117" s="760"/>
      <c r="F117" s="760"/>
      <c r="G117" s="760"/>
      <c r="H117" s="760"/>
      <c r="I117" s="760"/>
      <c r="J117" s="760"/>
      <c r="K117" s="760"/>
      <c r="L117" s="760"/>
      <c r="M117" s="760"/>
      <c r="N117" s="760"/>
      <c r="O117" s="760"/>
      <c r="P117" s="760"/>
      <c r="Q117" s="760"/>
      <c r="R117" s="798"/>
      <c r="S117" s="760"/>
    </row>
    <row r="118" spans="3:19">
      <c r="C118" s="760"/>
      <c r="D118" s="760"/>
      <c r="E118" s="760"/>
      <c r="F118" s="760"/>
      <c r="G118" s="760"/>
      <c r="H118" s="760"/>
      <c r="I118" s="760"/>
      <c r="J118" s="760"/>
      <c r="K118" s="760"/>
      <c r="L118" s="760"/>
      <c r="M118" s="760"/>
      <c r="N118" s="760"/>
      <c r="O118" s="760"/>
      <c r="P118" s="760"/>
      <c r="Q118" s="760"/>
      <c r="R118" s="798"/>
      <c r="S118" s="760"/>
    </row>
    <row r="119" spans="3:19">
      <c r="C119" s="760"/>
      <c r="D119" s="760"/>
      <c r="E119" s="760"/>
      <c r="F119" s="760"/>
      <c r="G119" s="760"/>
      <c r="H119" s="760"/>
      <c r="I119" s="760"/>
      <c r="J119" s="760"/>
      <c r="K119" s="760"/>
      <c r="L119" s="760"/>
      <c r="M119" s="760"/>
      <c r="N119" s="760"/>
      <c r="O119" s="760"/>
      <c r="P119" s="760"/>
      <c r="Q119" s="760"/>
      <c r="R119" s="798"/>
      <c r="S119" s="760"/>
    </row>
    <row r="120" spans="3:19">
      <c r="C120" s="760"/>
      <c r="D120" s="760"/>
      <c r="E120" s="760"/>
      <c r="F120" s="760"/>
      <c r="G120" s="760"/>
      <c r="H120" s="760"/>
      <c r="I120" s="760"/>
      <c r="J120" s="760"/>
      <c r="K120" s="760"/>
      <c r="L120" s="760"/>
      <c r="M120" s="760"/>
      <c r="N120" s="760"/>
      <c r="O120" s="760"/>
      <c r="P120" s="760"/>
      <c r="Q120" s="760"/>
      <c r="R120" s="798"/>
      <c r="S120" s="760"/>
    </row>
    <row r="121" spans="3:19">
      <c r="C121" s="760"/>
      <c r="D121" s="760"/>
      <c r="E121" s="760"/>
      <c r="F121" s="760"/>
      <c r="G121" s="760"/>
      <c r="H121" s="760"/>
      <c r="I121" s="760"/>
      <c r="J121" s="760"/>
      <c r="K121" s="760"/>
      <c r="L121" s="760"/>
      <c r="M121" s="760"/>
      <c r="N121" s="760"/>
      <c r="O121" s="760"/>
      <c r="P121" s="760"/>
      <c r="Q121" s="760"/>
      <c r="R121" s="798"/>
      <c r="S121" s="760"/>
    </row>
    <row r="122" spans="3:19">
      <c r="C122" s="760"/>
      <c r="D122" s="760"/>
      <c r="E122" s="760"/>
      <c r="F122" s="760"/>
      <c r="G122" s="760"/>
      <c r="H122" s="760"/>
      <c r="I122" s="760"/>
      <c r="J122" s="760"/>
      <c r="K122" s="760"/>
      <c r="L122" s="760"/>
      <c r="M122" s="760"/>
      <c r="N122" s="760"/>
      <c r="O122" s="760"/>
      <c r="P122" s="760"/>
      <c r="Q122" s="760"/>
      <c r="R122" s="798"/>
      <c r="S122" s="760"/>
    </row>
    <row r="123" spans="3:19">
      <c r="C123" s="760"/>
      <c r="D123" s="760"/>
      <c r="E123" s="760"/>
      <c r="F123" s="760"/>
      <c r="G123" s="760"/>
      <c r="H123" s="760"/>
      <c r="I123" s="760"/>
      <c r="J123" s="760"/>
      <c r="K123" s="760"/>
      <c r="L123" s="760"/>
      <c r="M123" s="760"/>
      <c r="N123" s="760"/>
      <c r="O123" s="760"/>
      <c r="P123" s="760"/>
      <c r="Q123" s="760"/>
      <c r="R123" s="798"/>
      <c r="S123" s="760"/>
    </row>
    <row r="124" spans="3:19">
      <c r="C124" s="760"/>
      <c r="D124" s="760"/>
      <c r="E124" s="760"/>
      <c r="F124" s="760"/>
      <c r="G124" s="760"/>
      <c r="H124" s="760"/>
      <c r="I124" s="760"/>
      <c r="J124" s="760"/>
      <c r="K124" s="760"/>
      <c r="L124" s="760"/>
      <c r="M124" s="760"/>
      <c r="N124" s="760"/>
      <c r="O124" s="760"/>
      <c r="P124" s="760"/>
      <c r="Q124" s="760"/>
      <c r="R124" s="798"/>
      <c r="S124" s="760"/>
    </row>
    <row r="125" spans="3:19">
      <c r="C125" s="760"/>
      <c r="D125" s="760"/>
      <c r="E125" s="760"/>
      <c r="F125" s="760"/>
      <c r="G125" s="760"/>
      <c r="H125" s="760"/>
      <c r="I125" s="760"/>
      <c r="J125" s="760"/>
      <c r="K125" s="760"/>
      <c r="L125" s="760"/>
      <c r="M125" s="760"/>
      <c r="N125" s="760"/>
      <c r="O125" s="760"/>
      <c r="P125" s="760"/>
      <c r="Q125" s="760"/>
      <c r="R125" s="798"/>
      <c r="S125" s="760"/>
    </row>
    <row r="126" spans="3:19">
      <c r="C126" s="760"/>
      <c r="D126" s="760"/>
      <c r="E126" s="760"/>
      <c r="F126" s="760"/>
      <c r="G126" s="760"/>
      <c r="H126" s="760"/>
      <c r="I126" s="760"/>
      <c r="J126" s="760"/>
      <c r="K126" s="760"/>
      <c r="L126" s="760"/>
      <c r="M126" s="760"/>
      <c r="N126" s="760"/>
      <c r="O126" s="760"/>
      <c r="P126" s="760"/>
      <c r="Q126" s="760"/>
      <c r="R126" s="798"/>
      <c r="S126" s="760"/>
    </row>
    <row r="127" spans="3:19">
      <c r="C127" s="760"/>
      <c r="D127" s="760"/>
      <c r="E127" s="760"/>
      <c r="F127" s="760"/>
      <c r="G127" s="760"/>
      <c r="H127" s="760"/>
      <c r="I127" s="760"/>
      <c r="J127" s="760"/>
      <c r="K127" s="760"/>
      <c r="L127" s="760"/>
      <c r="M127" s="760"/>
      <c r="N127" s="760"/>
      <c r="O127" s="760"/>
      <c r="P127" s="760"/>
      <c r="Q127" s="760"/>
      <c r="R127" s="798"/>
      <c r="S127" s="760"/>
    </row>
    <row r="128" spans="3:19">
      <c r="C128" s="760"/>
      <c r="D128" s="760"/>
      <c r="E128" s="760"/>
      <c r="F128" s="760"/>
      <c r="G128" s="760"/>
      <c r="H128" s="760"/>
      <c r="I128" s="760"/>
      <c r="J128" s="760"/>
      <c r="K128" s="760"/>
      <c r="L128" s="760"/>
      <c r="M128" s="760"/>
      <c r="N128" s="760"/>
      <c r="O128" s="760"/>
      <c r="P128" s="760"/>
      <c r="Q128" s="760"/>
      <c r="R128" s="798"/>
      <c r="S128" s="760"/>
    </row>
    <row r="129" spans="3:19">
      <c r="C129" s="760"/>
      <c r="D129" s="760"/>
      <c r="E129" s="760"/>
      <c r="F129" s="760"/>
      <c r="G129" s="760"/>
      <c r="H129" s="760"/>
      <c r="I129" s="760"/>
      <c r="J129" s="760"/>
      <c r="K129" s="760"/>
      <c r="L129" s="760"/>
      <c r="M129" s="760"/>
      <c r="N129" s="760"/>
      <c r="O129" s="760"/>
      <c r="P129" s="760"/>
      <c r="Q129" s="760"/>
      <c r="R129" s="798"/>
      <c r="S129" s="760"/>
    </row>
    <row r="130" spans="3:19">
      <c r="C130" s="760"/>
      <c r="D130" s="760"/>
      <c r="E130" s="760"/>
      <c r="F130" s="760"/>
      <c r="G130" s="760"/>
      <c r="H130" s="760"/>
      <c r="I130" s="760"/>
      <c r="J130" s="760"/>
      <c r="K130" s="760"/>
      <c r="L130" s="760"/>
      <c r="M130" s="760"/>
      <c r="N130" s="760"/>
      <c r="O130" s="760"/>
      <c r="P130" s="760"/>
      <c r="Q130" s="760"/>
      <c r="R130" s="798"/>
      <c r="S130" s="760"/>
    </row>
    <row r="131" spans="3:19">
      <c r="C131" s="760"/>
      <c r="D131" s="760"/>
      <c r="E131" s="760"/>
      <c r="F131" s="760"/>
      <c r="G131" s="760"/>
      <c r="H131" s="760"/>
      <c r="I131" s="760"/>
      <c r="J131" s="760"/>
      <c r="K131" s="760"/>
      <c r="L131" s="760"/>
      <c r="M131" s="760"/>
      <c r="N131" s="760"/>
      <c r="O131" s="760"/>
      <c r="P131" s="760"/>
      <c r="Q131" s="760"/>
      <c r="R131" s="798"/>
      <c r="S131" s="760"/>
    </row>
    <row r="132" spans="3:19">
      <c r="C132" s="760"/>
      <c r="D132" s="760"/>
      <c r="E132" s="760"/>
      <c r="F132" s="760"/>
      <c r="G132" s="760"/>
      <c r="H132" s="760"/>
      <c r="I132" s="760"/>
      <c r="J132" s="760"/>
      <c r="K132" s="760"/>
      <c r="L132" s="760"/>
      <c r="M132" s="760"/>
      <c r="N132" s="760"/>
      <c r="O132" s="760"/>
      <c r="P132" s="760"/>
      <c r="Q132" s="760"/>
      <c r="R132" s="798"/>
      <c r="S132" s="760"/>
    </row>
    <row r="133" spans="3:19">
      <c r="C133" s="760"/>
      <c r="D133" s="760"/>
      <c r="E133" s="760"/>
      <c r="F133" s="760"/>
      <c r="G133" s="760"/>
      <c r="H133" s="760"/>
      <c r="I133" s="760"/>
      <c r="J133" s="760"/>
      <c r="K133" s="760"/>
      <c r="L133" s="760"/>
      <c r="M133" s="760"/>
      <c r="N133" s="760"/>
      <c r="O133" s="760"/>
      <c r="P133" s="760"/>
      <c r="Q133" s="760"/>
      <c r="R133" s="798"/>
      <c r="S133" s="760"/>
    </row>
    <row r="134" spans="3:19">
      <c r="C134" s="760"/>
      <c r="D134" s="760"/>
      <c r="E134" s="760"/>
      <c r="F134" s="760"/>
      <c r="G134" s="760"/>
      <c r="H134" s="760"/>
      <c r="I134" s="760"/>
      <c r="J134" s="760"/>
      <c r="K134" s="760"/>
      <c r="L134" s="760"/>
      <c r="M134" s="760"/>
      <c r="N134" s="760"/>
      <c r="O134" s="760"/>
      <c r="P134" s="760"/>
      <c r="Q134" s="760"/>
      <c r="R134" s="798"/>
      <c r="S134" s="760"/>
    </row>
    <row r="135" spans="3:19">
      <c r="C135" s="760"/>
      <c r="D135" s="760"/>
      <c r="E135" s="760"/>
      <c r="F135" s="760"/>
      <c r="G135" s="760"/>
      <c r="H135" s="760"/>
      <c r="I135" s="760"/>
      <c r="J135" s="760"/>
      <c r="K135" s="760"/>
      <c r="L135" s="760"/>
      <c r="M135" s="760"/>
      <c r="N135" s="760"/>
      <c r="O135" s="760"/>
      <c r="P135" s="760"/>
      <c r="Q135" s="760"/>
      <c r="R135" s="798"/>
      <c r="S135" s="760"/>
    </row>
    <row r="136" spans="3:19">
      <c r="C136" s="760"/>
      <c r="D136" s="760"/>
      <c r="E136" s="760"/>
      <c r="F136" s="760"/>
      <c r="G136" s="760"/>
      <c r="H136" s="760"/>
      <c r="I136" s="760"/>
      <c r="J136" s="760"/>
      <c r="K136" s="760"/>
      <c r="L136" s="760"/>
      <c r="M136" s="760"/>
      <c r="N136" s="760"/>
      <c r="O136" s="760"/>
      <c r="P136" s="760"/>
      <c r="Q136" s="760"/>
      <c r="R136" s="798"/>
      <c r="S136" s="760"/>
    </row>
    <row r="137" spans="3:19">
      <c r="C137" s="760"/>
      <c r="D137" s="760"/>
      <c r="E137" s="760"/>
      <c r="F137" s="760"/>
      <c r="G137" s="760"/>
      <c r="H137" s="760"/>
      <c r="I137" s="760"/>
      <c r="J137" s="760"/>
      <c r="K137" s="760"/>
      <c r="L137" s="760"/>
      <c r="M137" s="760"/>
      <c r="N137" s="760"/>
      <c r="O137" s="760"/>
      <c r="P137" s="760"/>
      <c r="Q137" s="760"/>
      <c r="R137" s="798"/>
      <c r="S137" s="760"/>
    </row>
    <row r="138" spans="3:19">
      <c r="C138" s="760"/>
      <c r="D138" s="760"/>
      <c r="E138" s="760"/>
      <c r="F138" s="760"/>
      <c r="G138" s="760"/>
      <c r="H138" s="760"/>
      <c r="I138" s="760"/>
      <c r="J138" s="760"/>
      <c r="K138" s="760"/>
      <c r="L138" s="760"/>
      <c r="M138" s="760"/>
      <c r="N138" s="760"/>
      <c r="O138" s="760"/>
      <c r="P138" s="760"/>
      <c r="Q138" s="760"/>
      <c r="R138" s="798"/>
      <c r="S138" s="760"/>
    </row>
    <row r="139" spans="3:19">
      <c r="C139" s="760"/>
      <c r="D139" s="760"/>
      <c r="E139" s="760"/>
      <c r="F139" s="760"/>
      <c r="G139" s="760"/>
      <c r="H139" s="760"/>
      <c r="I139" s="760"/>
      <c r="J139" s="760"/>
      <c r="K139" s="760"/>
      <c r="L139" s="760"/>
      <c r="M139" s="760"/>
      <c r="N139" s="760"/>
      <c r="O139" s="760"/>
      <c r="P139" s="760"/>
      <c r="Q139" s="760"/>
      <c r="R139" s="798"/>
      <c r="S139" s="760"/>
    </row>
    <row r="140" spans="3:19">
      <c r="C140" s="760"/>
      <c r="D140" s="760"/>
      <c r="E140" s="760"/>
      <c r="F140" s="760"/>
      <c r="G140" s="760"/>
      <c r="H140" s="760"/>
      <c r="I140" s="760"/>
      <c r="J140" s="760"/>
      <c r="K140" s="760"/>
      <c r="L140" s="760"/>
      <c r="M140" s="760"/>
      <c r="N140" s="760"/>
      <c r="O140" s="760"/>
      <c r="P140" s="760"/>
      <c r="Q140" s="760"/>
      <c r="R140" s="798"/>
      <c r="S140" s="760"/>
    </row>
    <row r="141" spans="3:19">
      <c r="C141" s="760"/>
      <c r="D141" s="760"/>
      <c r="E141" s="760"/>
      <c r="F141" s="760"/>
      <c r="G141" s="760"/>
      <c r="H141" s="760"/>
      <c r="I141" s="760"/>
      <c r="J141" s="760"/>
      <c r="K141" s="760"/>
      <c r="L141" s="760"/>
      <c r="M141" s="760"/>
      <c r="N141" s="760"/>
      <c r="O141" s="760"/>
      <c r="P141" s="760"/>
      <c r="Q141" s="760"/>
      <c r="R141" s="798"/>
      <c r="S141" s="760"/>
    </row>
    <row r="142" spans="3:19">
      <c r="C142" s="760"/>
      <c r="D142" s="760"/>
      <c r="E142" s="760"/>
      <c r="F142" s="760"/>
      <c r="G142" s="760"/>
      <c r="H142" s="760"/>
      <c r="I142" s="760"/>
      <c r="J142" s="760"/>
      <c r="K142" s="760"/>
      <c r="L142" s="760"/>
      <c r="M142" s="760"/>
      <c r="N142" s="760"/>
      <c r="O142" s="760"/>
      <c r="P142" s="760"/>
      <c r="Q142" s="760"/>
      <c r="R142" s="798"/>
      <c r="S142" s="760"/>
    </row>
    <row r="143" spans="3:19">
      <c r="C143" s="760"/>
      <c r="D143" s="760"/>
      <c r="E143" s="760"/>
      <c r="F143" s="760"/>
      <c r="G143" s="760"/>
      <c r="H143" s="760"/>
      <c r="I143" s="760"/>
      <c r="J143" s="760"/>
      <c r="K143" s="760"/>
      <c r="L143" s="760"/>
      <c r="M143" s="760"/>
      <c r="N143" s="760"/>
      <c r="O143" s="760"/>
      <c r="P143" s="760"/>
      <c r="Q143" s="760"/>
      <c r="R143" s="798"/>
      <c r="S143" s="760"/>
    </row>
    <row r="144" spans="3:19">
      <c r="C144" s="760"/>
      <c r="D144" s="760"/>
      <c r="E144" s="760"/>
      <c r="F144" s="760"/>
      <c r="G144" s="760"/>
      <c r="H144" s="760"/>
      <c r="I144" s="760"/>
      <c r="J144" s="760"/>
      <c r="K144" s="760"/>
      <c r="L144" s="760"/>
      <c r="M144" s="760"/>
      <c r="N144" s="760"/>
      <c r="O144" s="760"/>
      <c r="P144" s="760"/>
      <c r="Q144" s="760"/>
      <c r="R144" s="798"/>
      <c r="S144" s="760"/>
    </row>
    <row r="145" spans="3:19">
      <c r="C145" s="760"/>
      <c r="D145" s="760"/>
      <c r="E145" s="760"/>
      <c r="F145" s="760"/>
      <c r="G145" s="760"/>
      <c r="H145" s="760"/>
      <c r="I145" s="760"/>
      <c r="J145" s="760"/>
      <c r="K145" s="760"/>
      <c r="L145" s="760"/>
      <c r="M145" s="760"/>
      <c r="N145" s="760"/>
      <c r="O145" s="760"/>
      <c r="P145" s="760"/>
      <c r="Q145" s="760"/>
      <c r="R145" s="798"/>
      <c r="S145" s="760"/>
    </row>
    <row r="146" spans="3:19">
      <c r="C146" s="760"/>
      <c r="D146" s="760"/>
      <c r="E146" s="760"/>
      <c r="F146" s="760"/>
      <c r="G146" s="760"/>
      <c r="H146" s="760"/>
      <c r="I146" s="760"/>
      <c r="J146" s="760"/>
      <c r="K146" s="760"/>
      <c r="L146" s="760"/>
      <c r="M146" s="760"/>
      <c r="N146" s="760"/>
      <c r="O146" s="760"/>
      <c r="P146" s="760"/>
      <c r="Q146" s="760"/>
      <c r="R146" s="798"/>
      <c r="S146" s="760"/>
    </row>
    <row r="147" spans="3:19">
      <c r="C147" s="760"/>
      <c r="D147" s="760"/>
      <c r="E147" s="760"/>
      <c r="F147" s="760"/>
      <c r="G147" s="760"/>
      <c r="H147" s="760"/>
      <c r="I147" s="760"/>
      <c r="J147" s="760"/>
      <c r="K147" s="760"/>
      <c r="L147" s="760"/>
      <c r="M147" s="760"/>
      <c r="N147" s="760"/>
      <c r="O147" s="760"/>
      <c r="P147" s="760"/>
      <c r="Q147" s="760"/>
      <c r="R147" s="798"/>
      <c r="S147" s="760"/>
    </row>
    <row r="148" spans="3:19">
      <c r="C148" s="760"/>
      <c r="D148" s="760"/>
      <c r="E148" s="760"/>
      <c r="F148" s="760"/>
      <c r="G148" s="760"/>
      <c r="H148" s="760"/>
      <c r="I148" s="760"/>
      <c r="J148" s="760"/>
      <c r="K148" s="760"/>
      <c r="L148" s="760"/>
      <c r="M148" s="760"/>
      <c r="N148" s="760"/>
      <c r="O148" s="760"/>
      <c r="P148" s="760"/>
      <c r="Q148" s="760"/>
      <c r="R148" s="798"/>
      <c r="S148" s="760"/>
    </row>
    <row r="149" spans="3:19">
      <c r="C149" s="760"/>
      <c r="D149" s="760"/>
      <c r="E149" s="760"/>
      <c r="F149" s="760"/>
      <c r="G149" s="760"/>
      <c r="H149" s="760"/>
      <c r="I149" s="760"/>
      <c r="J149" s="760"/>
      <c r="K149" s="760"/>
      <c r="L149" s="760"/>
      <c r="M149" s="760"/>
      <c r="N149" s="760"/>
      <c r="O149" s="760"/>
      <c r="P149" s="760"/>
      <c r="Q149" s="760"/>
      <c r="R149" s="798"/>
      <c r="S149" s="760"/>
    </row>
    <row r="150" spans="3:19">
      <c r="C150" s="760"/>
      <c r="D150" s="760"/>
      <c r="E150" s="760"/>
      <c r="F150" s="760"/>
      <c r="G150" s="760"/>
      <c r="H150" s="760"/>
      <c r="I150" s="760"/>
      <c r="J150" s="760"/>
      <c r="K150" s="760"/>
      <c r="L150" s="760"/>
      <c r="M150" s="760"/>
      <c r="N150" s="760"/>
      <c r="O150" s="760"/>
      <c r="P150" s="760"/>
      <c r="Q150" s="760"/>
      <c r="R150" s="798"/>
      <c r="S150" s="760"/>
    </row>
    <row r="151" spans="3:19">
      <c r="C151" s="760"/>
      <c r="D151" s="760"/>
      <c r="E151" s="760"/>
      <c r="F151" s="760"/>
      <c r="G151" s="760"/>
      <c r="H151" s="760"/>
      <c r="I151" s="760"/>
      <c r="J151" s="760"/>
      <c r="K151" s="760"/>
      <c r="L151" s="760"/>
      <c r="M151" s="760"/>
      <c r="N151" s="760"/>
      <c r="O151" s="760"/>
      <c r="P151" s="760"/>
      <c r="Q151" s="760"/>
      <c r="R151" s="798"/>
      <c r="S151" s="760"/>
    </row>
    <row r="152" spans="3:19">
      <c r="C152" s="760"/>
      <c r="D152" s="760"/>
      <c r="E152" s="760"/>
      <c r="F152" s="760"/>
      <c r="G152" s="760"/>
      <c r="H152" s="760"/>
      <c r="I152" s="760"/>
      <c r="J152" s="760"/>
      <c r="K152" s="760"/>
      <c r="L152" s="760"/>
      <c r="M152" s="760"/>
      <c r="N152" s="760"/>
      <c r="O152" s="760"/>
      <c r="P152" s="760"/>
      <c r="Q152" s="760"/>
      <c r="R152" s="798"/>
      <c r="S152" s="760"/>
    </row>
    <row r="153" spans="3:19">
      <c r="C153" s="760"/>
      <c r="D153" s="760"/>
      <c r="E153" s="760"/>
      <c r="F153" s="760"/>
      <c r="G153" s="760"/>
      <c r="H153" s="760"/>
      <c r="I153" s="760"/>
      <c r="J153" s="760"/>
      <c r="K153" s="760"/>
      <c r="L153" s="760"/>
      <c r="M153" s="760"/>
      <c r="N153" s="760"/>
      <c r="O153" s="760"/>
      <c r="P153" s="760"/>
      <c r="Q153" s="760"/>
      <c r="R153" s="798"/>
      <c r="S153" s="760"/>
    </row>
    <row r="154" spans="3:19">
      <c r="C154" s="760"/>
      <c r="D154" s="760"/>
      <c r="E154" s="760"/>
      <c r="F154" s="760"/>
      <c r="G154" s="760"/>
      <c r="H154" s="760"/>
      <c r="I154" s="760"/>
      <c r="J154" s="760"/>
      <c r="K154" s="760"/>
      <c r="L154" s="760"/>
      <c r="M154" s="760"/>
      <c r="N154" s="760"/>
      <c r="O154" s="760"/>
      <c r="P154" s="760"/>
      <c r="Q154" s="760"/>
      <c r="R154" s="798"/>
      <c r="S154" s="760"/>
    </row>
    <row r="155" spans="3:19">
      <c r="C155" s="760"/>
      <c r="D155" s="760"/>
      <c r="E155" s="760"/>
      <c r="F155" s="760"/>
      <c r="G155" s="760"/>
      <c r="H155" s="760"/>
      <c r="I155" s="760"/>
      <c r="J155" s="760"/>
      <c r="K155" s="760"/>
      <c r="L155" s="760"/>
      <c r="M155" s="760"/>
      <c r="N155" s="760"/>
      <c r="O155" s="760"/>
      <c r="P155" s="760"/>
      <c r="Q155" s="760"/>
      <c r="R155" s="798"/>
      <c r="S155" s="760"/>
    </row>
    <row r="156" spans="3:19">
      <c r="C156" s="760"/>
      <c r="D156" s="760"/>
      <c r="E156" s="760"/>
      <c r="F156" s="760"/>
      <c r="G156" s="760"/>
      <c r="H156" s="760"/>
      <c r="I156" s="760"/>
      <c r="J156" s="760"/>
      <c r="K156" s="760"/>
      <c r="L156" s="760"/>
      <c r="M156" s="760"/>
      <c r="N156" s="760"/>
      <c r="O156" s="760"/>
      <c r="P156" s="760"/>
      <c r="Q156" s="760"/>
      <c r="R156" s="798"/>
      <c r="S156" s="760"/>
    </row>
    <row r="157" spans="3:19">
      <c r="C157" s="760"/>
      <c r="D157" s="760"/>
      <c r="E157" s="760"/>
      <c r="F157" s="760"/>
      <c r="G157" s="760"/>
      <c r="H157" s="760"/>
      <c r="I157" s="760"/>
      <c r="J157" s="760"/>
      <c r="K157" s="760"/>
      <c r="L157" s="760"/>
      <c r="M157" s="760"/>
      <c r="N157" s="760"/>
      <c r="O157" s="760"/>
      <c r="P157" s="760"/>
      <c r="Q157" s="760"/>
      <c r="R157" s="798"/>
      <c r="S157" s="760"/>
    </row>
    <row r="158" spans="3:19">
      <c r="C158" s="760"/>
      <c r="D158" s="760"/>
      <c r="E158" s="760"/>
      <c r="F158" s="760"/>
      <c r="G158" s="760"/>
      <c r="H158" s="760"/>
      <c r="I158" s="760"/>
      <c r="J158" s="760"/>
      <c r="K158" s="760"/>
      <c r="L158" s="760"/>
      <c r="M158" s="760"/>
      <c r="N158" s="760"/>
      <c r="O158" s="760"/>
      <c r="P158" s="760"/>
      <c r="Q158" s="760"/>
      <c r="R158" s="798"/>
      <c r="S158" s="760"/>
    </row>
    <row r="159" spans="3:19">
      <c r="C159" s="760"/>
      <c r="D159" s="760"/>
      <c r="E159" s="760"/>
      <c r="F159" s="760"/>
      <c r="G159" s="760"/>
      <c r="H159" s="760"/>
      <c r="I159" s="760"/>
      <c r="J159" s="760"/>
      <c r="K159" s="760"/>
      <c r="L159" s="760"/>
      <c r="M159" s="760"/>
      <c r="N159" s="760"/>
      <c r="O159" s="760"/>
      <c r="P159" s="760"/>
      <c r="Q159" s="760"/>
      <c r="R159" s="798"/>
      <c r="S159" s="760"/>
    </row>
    <row r="160" spans="3:19">
      <c r="C160" s="760"/>
      <c r="D160" s="760"/>
      <c r="E160" s="760"/>
      <c r="F160" s="760"/>
      <c r="G160" s="760"/>
      <c r="H160" s="760"/>
      <c r="I160" s="760"/>
      <c r="J160" s="760"/>
      <c r="K160" s="760"/>
      <c r="L160" s="760"/>
      <c r="M160" s="760"/>
      <c r="N160" s="760"/>
      <c r="O160" s="760"/>
      <c r="P160" s="760"/>
      <c r="Q160" s="760"/>
      <c r="R160" s="798"/>
      <c r="S160" s="760"/>
    </row>
    <row r="161" spans="3:19">
      <c r="C161" s="760"/>
      <c r="D161" s="760"/>
      <c r="E161" s="760"/>
      <c r="F161" s="760"/>
      <c r="G161" s="760"/>
      <c r="H161" s="760"/>
      <c r="I161" s="760"/>
      <c r="J161" s="760"/>
      <c r="K161" s="760"/>
      <c r="L161" s="760"/>
      <c r="M161" s="760"/>
      <c r="N161" s="760"/>
      <c r="O161" s="760"/>
      <c r="P161" s="760"/>
      <c r="Q161" s="760"/>
      <c r="R161" s="798"/>
      <c r="S161" s="760"/>
    </row>
    <row r="162" spans="3:19">
      <c r="C162" s="760"/>
      <c r="D162" s="760"/>
      <c r="E162" s="760"/>
      <c r="F162" s="760"/>
      <c r="G162" s="760"/>
      <c r="H162" s="760"/>
      <c r="I162" s="760"/>
      <c r="J162" s="760"/>
      <c r="K162" s="760"/>
      <c r="L162" s="760"/>
      <c r="M162" s="760"/>
      <c r="N162" s="760"/>
      <c r="O162" s="760"/>
      <c r="P162" s="760"/>
      <c r="Q162" s="760"/>
      <c r="R162" s="798"/>
      <c r="S162" s="760"/>
    </row>
    <row r="163" spans="3:19">
      <c r="C163" s="760"/>
      <c r="D163" s="760"/>
      <c r="E163" s="760"/>
      <c r="F163" s="760"/>
      <c r="G163" s="760"/>
      <c r="H163" s="760"/>
      <c r="I163" s="760"/>
      <c r="J163" s="760"/>
      <c r="K163" s="760"/>
      <c r="L163" s="760"/>
      <c r="M163" s="760"/>
      <c r="N163" s="760"/>
      <c r="O163" s="760"/>
      <c r="P163" s="760"/>
      <c r="Q163" s="760"/>
      <c r="R163" s="798"/>
      <c r="S163" s="760"/>
    </row>
    <row r="164" spans="3:19">
      <c r="C164" s="760"/>
      <c r="D164" s="760"/>
      <c r="E164" s="760"/>
      <c r="F164" s="760"/>
      <c r="G164" s="760"/>
      <c r="H164" s="760"/>
      <c r="I164" s="760"/>
      <c r="J164" s="760"/>
      <c r="K164" s="760"/>
      <c r="L164" s="760"/>
      <c r="M164" s="760"/>
      <c r="N164" s="760"/>
      <c r="O164" s="760"/>
      <c r="P164" s="760"/>
      <c r="Q164" s="760"/>
      <c r="R164" s="798"/>
      <c r="S164" s="760"/>
    </row>
    <row r="165" spans="3:19">
      <c r="C165" s="760"/>
      <c r="D165" s="760"/>
      <c r="E165" s="760"/>
      <c r="F165" s="760"/>
      <c r="G165" s="760"/>
      <c r="H165" s="760"/>
      <c r="I165" s="760"/>
      <c r="J165" s="760"/>
      <c r="K165" s="760"/>
      <c r="L165" s="760"/>
      <c r="M165" s="760"/>
      <c r="N165" s="760"/>
      <c r="O165" s="760"/>
      <c r="P165" s="760"/>
      <c r="Q165" s="760"/>
      <c r="R165" s="798"/>
      <c r="S165" s="760"/>
    </row>
    <row r="166" spans="3:19">
      <c r="C166" s="760"/>
      <c r="D166" s="760"/>
      <c r="E166" s="760"/>
      <c r="F166" s="760"/>
      <c r="G166" s="760"/>
      <c r="H166" s="760"/>
      <c r="I166" s="760"/>
      <c r="J166" s="760"/>
      <c r="K166" s="760"/>
      <c r="L166" s="760"/>
      <c r="M166" s="760"/>
      <c r="N166" s="760"/>
      <c r="O166" s="760"/>
      <c r="P166" s="760"/>
      <c r="Q166" s="760"/>
      <c r="R166" s="798"/>
      <c r="S166" s="760"/>
    </row>
    <row r="167" spans="3:19">
      <c r="C167" s="760"/>
      <c r="D167" s="760"/>
      <c r="E167" s="760"/>
      <c r="F167" s="760"/>
      <c r="G167" s="760"/>
      <c r="H167" s="760"/>
      <c r="I167" s="760"/>
      <c r="J167" s="760"/>
      <c r="K167" s="760"/>
      <c r="L167" s="760"/>
      <c r="M167" s="760"/>
      <c r="N167" s="760"/>
      <c r="O167" s="760"/>
      <c r="P167" s="760"/>
      <c r="Q167" s="760"/>
      <c r="R167" s="798"/>
      <c r="S167" s="760"/>
    </row>
    <row r="168" spans="3:19">
      <c r="C168" s="760"/>
      <c r="D168" s="760"/>
      <c r="E168" s="760"/>
      <c r="F168" s="760"/>
      <c r="G168" s="760"/>
      <c r="H168" s="760"/>
      <c r="I168" s="760"/>
      <c r="J168" s="760"/>
      <c r="K168" s="760"/>
      <c r="L168" s="760"/>
      <c r="M168" s="760"/>
      <c r="N168" s="760"/>
      <c r="O168" s="760"/>
      <c r="P168" s="760"/>
      <c r="Q168" s="760"/>
      <c r="R168" s="798"/>
      <c r="S168" s="760"/>
    </row>
    <row r="169" spans="3:19">
      <c r="C169" s="760"/>
      <c r="D169" s="760"/>
      <c r="E169" s="760"/>
      <c r="F169" s="760"/>
      <c r="G169" s="760"/>
      <c r="H169" s="760"/>
      <c r="I169" s="760"/>
      <c r="J169" s="760"/>
      <c r="K169" s="760"/>
      <c r="L169" s="760"/>
      <c r="M169" s="760"/>
      <c r="N169" s="760"/>
      <c r="O169" s="760"/>
      <c r="P169" s="760"/>
      <c r="Q169" s="760"/>
      <c r="R169" s="798"/>
      <c r="S169" s="760"/>
    </row>
    <row r="170" spans="3:19">
      <c r="C170" s="760"/>
      <c r="D170" s="760"/>
      <c r="E170" s="760"/>
      <c r="F170" s="760"/>
      <c r="G170" s="760"/>
      <c r="H170" s="760"/>
      <c r="I170" s="760"/>
      <c r="J170" s="760"/>
      <c r="K170" s="760"/>
      <c r="L170" s="760"/>
      <c r="M170" s="760"/>
      <c r="N170" s="760"/>
      <c r="O170" s="760"/>
      <c r="P170" s="760"/>
      <c r="Q170" s="760"/>
      <c r="R170" s="798"/>
      <c r="S170" s="760"/>
    </row>
    <row r="171" spans="3:19">
      <c r="C171" s="760"/>
      <c r="D171" s="760"/>
      <c r="E171" s="760"/>
      <c r="F171" s="760"/>
      <c r="G171" s="760"/>
      <c r="H171" s="760"/>
      <c r="I171" s="760"/>
      <c r="J171" s="760"/>
      <c r="K171" s="760"/>
      <c r="L171" s="760"/>
      <c r="M171" s="760"/>
      <c r="N171" s="760"/>
      <c r="O171" s="760"/>
      <c r="P171" s="760"/>
      <c r="Q171" s="760"/>
      <c r="R171" s="798"/>
      <c r="S171" s="760"/>
    </row>
    <row r="172" spans="3:19">
      <c r="C172" s="760"/>
      <c r="D172" s="760"/>
      <c r="E172" s="760"/>
      <c r="F172" s="760"/>
      <c r="G172" s="760"/>
      <c r="H172" s="760"/>
      <c r="I172" s="760"/>
      <c r="J172" s="760"/>
      <c r="K172" s="760"/>
      <c r="L172" s="760"/>
      <c r="M172" s="760"/>
      <c r="N172" s="760"/>
      <c r="O172" s="760"/>
      <c r="P172" s="760"/>
      <c r="Q172" s="760"/>
      <c r="R172" s="798"/>
      <c r="S172" s="760"/>
    </row>
    <row r="173" spans="3:19">
      <c r="C173" s="760"/>
      <c r="D173" s="760"/>
      <c r="E173" s="760"/>
      <c r="F173" s="760"/>
      <c r="G173" s="760"/>
      <c r="H173" s="760"/>
      <c r="I173" s="760"/>
      <c r="J173" s="760"/>
      <c r="K173" s="760"/>
      <c r="L173" s="760"/>
      <c r="M173" s="760"/>
      <c r="N173" s="760"/>
      <c r="O173" s="760"/>
      <c r="P173" s="760"/>
      <c r="Q173" s="760"/>
      <c r="R173" s="798"/>
      <c r="S173" s="760"/>
    </row>
    <row r="174" spans="3:19">
      <c r="C174" s="760"/>
      <c r="D174" s="760"/>
      <c r="E174" s="760"/>
      <c r="F174" s="760"/>
      <c r="G174" s="760"/>
      <c r="H174" s="760"/>
      <c r="I174" s="760"/>
      <c r="J174" s="760"/>
      <c r="K174" s="760"/>
      <c r="L174" s="760"/>
      <c r="M174" s="760"/>
      <c r="N174" s="760"/>
      <c r="O174" s="760"/>
      <c r="P174" s="760"/>
      <c r="Q174" s="760"/>
      <c r="R174" s="798"/>
      <c r="S174" s="760"/>
    </row>
    <row r="175" spans="3:19">
      <c r="C175" s="760"/>
      <c r="D175" s="760"/>
      <c r="E175" s="760"/>
      <c r="F175" s="760"/>
      <c r="G175" s="760"/>
      <c r="H175" s="760"/>
      <c r="I175" s="760"/>
      <c r="J175" s="760"/>
      <c r="K175" s="760"/>
      <c r="L175" s="760"/>
      <c r="M175" s="760"/>
      <c r="N175" s="760"/>
      <c r="O175" s="760"/>
      <c r="P175" s="760"/>
      <c r="Q175" s="760"/>
      <c r="R175" s="798"/>
      <c r="S175" s="760"/>
    </row>
    <row r="176" spans="3:19">
      <c r="C176" s="760"/>
      <c r="D176" s="760"/>
      <c r="E176" s="760"/>
      <c r="F176" s="760"/>
      <c r="G176" s="760"/>
      <c r="H176" s="760"/>
      <c r="I176" s="760"/>
      <c r="J176" s="760"/>
      <c r="K176" s="760"/>
      <c r="L176" s="760"/>
      <c r="M176" s="760"/>
      <c r="N176" s="760"/>
      <c r="O176" s="760"/>
      <c r="P176" s="760"/>
      <c r="Q176" s="760"/>
      <c r="R176" s="798"/>
      <c r="S176" s="760"/>
    </row>
    <row r="177" spans="3:19">
      <c r="C177" s="760"/>
      <c r="D177" s="760"/>
      <c r="E177" s="760"/>
      <c r="F177" s="760"/>
      <c r="G177" s="760"/>
      <c r="H177" s="760"/>
      <c r="I177" s="760"/>
      <c r="J177" s="760"/>
      <c r="K177" s="760"/>
      <c r="L177" s="760"/>
      <c r="M177" s="760"/>
      <c r="N177" s="760"/>
      <c r="O177" s="760"/>
      <c r="P177" s="760"/>
      <c r="Q177" s="760"/>
      <c r="R177" s="798"/>
      <c r="S177" s="760"/>
    </row>
    <row r="178" spans="3:19">
      <c r="C178" s="760"/>
      <c r="D178" s="760"/>
      <c r="E178" s="760"/>
      <c r="F178" s="760"/>
      <c r="G178" s="760"/>
      <c r="H178" s="760"/>
      <c r="I178" s="760"/>
      <c r="J178" s="760"/>
      <c r="K178" s="760"/>
      <c r="L178" s="760"/>
      <c r="M178" s="760"/>
      <c r="N178" s="760"/>
      <c r="O178" s="760"/>
      <c r="P178" s="760"/>
      <c r="Q178" s="760"/>
      <c r="R178" s="798"/>
      <c r="S178" s="760"/>
    </row>
    <row r="179" spans="3:19">
      <c r="C179" s="760"/>
      <c r="D179" s="760"/>
      <c r="E179" s="760"/>
      <c r="F179" s="760"/>
      <c r="G179" s="760"/>
      <c r="H179" s="760"/>
      <c r="I179" s="760"/>
      <c r="J179" s="760"/>
      <c r="K179" s="760"/>
      <c r="L179" s="760"/>
      <c r="M179" s="760"/>
      <c r="N179" s="760"/>
      <c r="O179" s="760"/>
      <c r="P179" s="760"/>
      <c r="Q179" s="760"/>
      <c r="R179" s="798"/>
      <c r="S179" s="760"/>
    </row>
    <row r="180" spans="3:19">
      <c r="C180" s="760"/>
      <c r="D180" s="760"/>
      <c r="E180" s="760"/>
      <c r="F180" s="760"/>
      <c r="G180" s="760"/>
      <c r="H180" s="760"/>
      <c r="I180" s="760"/>
      <c r="J180" s="760"/>
      <c r="K180" s="760"/>
      <c r="L180" s="760"/>
      <c r="M180" s="760"/>
      <c r="N180" s="760"/>
      <c r="O180" s="760"/>
      <c r="P180" s="760"/>
      <c r="Q180" s="760"/>
      <c r="R180" s="798"/>
      <c r="S180" s="760"/>
    </row>
    <row r="181" spans="3:19">
      <c r="C181" s="760"/>
      <c r="D181" s="760"/>
      <c r="E181" s="760"/>
      <c r="F181" s="760"/>
      <c r="G181" s="760"/>
      <c r="H181" s="760"/>
      <c r="I181" s="760"/>
      <c r="J181" s="760"/>
      <c r="K181" s="760"/>
      <c r="L181" s="760"/>
      <c r="M181" s="760"/>
      <c r="N181" s="760"/>
      <c r="O181" s="760"/>
      <c r="P181" s="760"/>
      <c r="Q181" s="760"/>
      <c r="R181" s="798"/>
      <c r="S181" s="760"/>
    </row>
    <row r="182" spans="3:19">
      <c r="C182" s="760"/>
      <c r="D182" s="760"/>
      <c r="E182" s="760"/>
      <c r="F182" s="760"/>
      <c r="G182" s="760"/>
      <c r="H182" s="760"/>
      <c r="I182" s="760"/>
      <c r="J182" s="760"/>
      <c r="K182" s="760"/>
      <c r="L182" s="760"/>
      <c r="M182" s="760"/>
      <c r="N182" s="760"/>
      <c r="O182" s="760"/>
      <c r="P182" s="760"/>
      <c r="Q182" s="760"/>
      <c r="R182" s="798"/>
      <c r="S182" s="760"/>
    </row>
    <row r="183" spans="3:19">
      <c r="C183" s="760"/>
      <c r="D183" s="760"/>
      <c r="E183" s="760"/>
      <c r="F183" s="760"/>
      <c r="G183" s="760"/>
      <c r="H183" s="760"/>
      <c r="I183" s="760"/>
      <c r="J183" s="760"/>
      <c r="K183" s="760"/>
      <c r="L183" s="760"/>
      <c r="M183" s="760"/>
      <c r="N183" s="760"/>
      <c r="O183" s="760"/>
      <c r="P183" s="760"/>
      <c r="Q183" s="760"/>
      <c r="R183" s="798"/>
      <c r="S183" s="760"/>
    </row>
    <row r="184" spans="3:19">
      <c r="C184" s="760"/>
      <c r="D184" s="760"/>
      <c r="E184" s="760"/>
      <c r="F184" s="760"/>
      <c r="G184" s="760"/>
      <c r="H184" s="760"/>
      <c r="I184" s="760"/>
      <c r="J184" s="760"/>
      <c r="K184" s="760"/>
      <c r="L184" s="760"/>
      <c r="M184" s="760"/>
      <c r="N184" s="760"/>
      <c r="O184" s="760"/>
      <c r="P184" s="760"/>
      <c r="Q184" s="760"/>
      <c r="R184" s="798"/>
      <c r="S184" s="760"/>
    </row>
    <row r="185" spans="3:19">
      <c r="C185" s="760"/>
      <c r="D185" s="760"/>
      <c r="E185" s="760"/>
      <c r="F185" s="760"/>
      <c r="G185" s="760"/>
      <c r="H185" s="760"/>
      <c r="I185" s="760"/>
      <c r="J185" s="760"/>
      <c r="K185" s="760"/>
      <c r="L185" s="760"/>
      <c r="M185" s="760"/>
      <c r="N185" s="760"/>
      <c r="O185" s="760"/>
      <c r="P185" s="760"/>
      <c r="Q185" s="760"/>
      <c r="R185" s="798"/>
      <c r="S185" s="760"/>
    </row>
    <row r="186" spans="3:19">
      <c r="C186" s="760"/>
      <c r="D186" s="760"/>
      <c r="E186" s="760"/>
      <c r="F186" s="760"/>
      <c r="G186" s="760"/>
      <c r="H186" s="760"/>
      <c r="I186" s="760"/>
      <c r="J186" s="760"/>
      <c r="K186" s="760"/>
      <c r="L186" s="760"/>
      <c r="M186" s="760"/>
      <c r="N186" s="760"/>
      <c r="O186" s="760"/>
      <c r="P186" s="760"/>
      <c r="Q186" s="760"/>
      <c r="R186" s="798"/>
      <c r="S186" s="760"/>
    </row>
    <row r="187" spans="3:19">
      <c r="C187" s="760"/>
      <c r="D187" s="760"/>
      <c r="E187" s="760"/>
      <c r="F187" s="760"/>
      <c r="G187" s="760"/>
      <c r="H187" s="760"/>
      <c r="I187" s="760"/>
      <c r="J187" s="760"/>
      <c r="K187" s="760"/>
      <c r="L187" s="760"/>
      <c r="M187" s="760"/>
      <c r="N187" s="760"/>
      <c r="O187" s="760"/>
      <c r="P187" s="760"/>
      <c r="Q187" s="760"/>
      <c r="R187" s="798"/>
      <c r="S187" s="760"/>
    </row>
    <row r="188" spans="3:19">
      <c r="C188" s="760"/>
      <c r="D188" s="760"/>
      <c r="E188" s="760"/>
      <c r="F188" s="760"/>
      <c r="G188" s="760"/>
      <c r="H188" s="760"/>
      <c r="I188" s="760"/>
      <c r="J188" s="760"/>
      <c r="K188" s="760"/>
      <c r="L188" s="760"/>
      <c r="M188" s="760"/>
      <c r="N188" s="760"/>
      <c r="O188" s="760"/>
      <c r="P188" s="760"/>
      <c r="Q188" s="760"/>
      <c r="R188" s="798"/>
      <c r="S188" s="760"/>
    </row>
    <row r="189" spans="3:19">
      <c r="C189" s="760"/>
      <c r="D189" s="760"/>
      <c r="E189" s="760"/>
      <c r="F189" s="760"/>
      <c r="G189" s="760"/>
      <c r="H189" s="760"/>
      <c r="I189" s="760"/>
      <c r="J189" s="760"/>
      <c r="K189" s="760"/>
      <c r="L189" s="760"/>
      <c r="M189" s="760"/>
      <c r="N189" s="760"/>
      <c r="O189" s="760"/>
      <c r="P189" s="760"/>
      <c r="Q189" s="760"/>
      <c r="R189" s="798"/>
      <c r="S189" s="760"/>
    </row>
    <row r="190" spans="3:19">
      <c r="C190" s="760"/>
      <c r="D190" s="760"/>
      <c r="E190" s="760"/>
      <c r="F190" s="760"/>
      <c r="G190" s="760"/>
      <c r="H190" s="760"/>
      <c r="I190" s="760"/>
      <c r="J190" s="760"/>
      <c r="K190" s="760"/>
      <c r="L190" s="760"/>
      <c r="M190" s="760"/>
      <c r="N190" s="760"/>
      <c r="O190" s="760"/>
      <c r="P190" s="760"/>
      <c r="Q190" s="760"/>
      <c r="R190" s="798"/>
      <c r="S190" s="760"/>
    </row>
    <row r="191" spans="3:19">
      <c r="C191" s="760"/>
      <c r="D191" s="760"/>
      <c r="E191" s="760"/>
      <c r="F191" s="760"/>
      <c r="G191" s="760"/>
      <c r="H191" s="760"/>
      <c r="I191" s="760"/>
      <c r="J191" s="760"/>
      <c r="K191" s="760"/>
      <c r="L191" s="760"/>
      <c r="M191" s="760"/>
      <c r="N191" s="760"/>
      <c r="O191" s="760"/>
      <c r="P191" s="760"/>
      <c r="Q191" s="760"/>
      <c r="R191" s="798"/>
      <c r="S191" s="760"/>
    </row>
    <row r="192" spans="3:19">
      <c r="C192" s="760"/>
      <c r="D192" s="760"/>
      <c r="E192" s="760"/>
      <c r="F192" s="760"/>
      <c r="G192" s="760"/>
      <c r="H192" s="760"/>
      <c r="I192" s="760"/>
      <c r="J192" s="760"/>
      <c r="K192" s="760"/>
      <c r="L192" s="760"/>
      <c r="M192" s="760"/>
      <c r="N192" s="760"/>
      <c r="O192" s="760"/>
      <c r="P192" s="760"/>
      <c r="Q192" s="760"/>
      <c r="R192" s="798"/>
      <c r="S192" s="760"/>
    </row>
    <row r="193" spans="3:19">
      <c r="C193" s="760"/>
      <c r="D193" s="760"/>
      <c r="E193" s="760"/>
      <c r="F193" s="760"/>
      <c r="G193" s="760"/>
      <c r="H193" s="760"/>
      <c r="I193" s="760"/>
      <c r="J193" s="760"/>
      <c r="K193" s="760"/>
      <c r="L193" s="760"/>
      <c r="M193" s="760"/>
      <c r="N193" s="760"/>
      <c r="O193" s="760"/>
      <c r="P193" s="760"/>
      <c r="Q193" s="760"/>
      <c r="R193" s="798"/>
      <c r="S193" s="760"/>
    </row>
    <row r="194" spans="3:19">
      <c r="C194" s="760"/>
      <c r="D194" s="760"/>
      <c r="E194" s="760"/>
      <c r="F194" s="760"/>
      <c r="G194" s="760"/>
      <c r="H194" s="760"/>
      <c r="I194" s="760"/>
      <c r="J194" s="760"/>
      <c r="K194" s="760"/>
      <c r="L194" s="760"/>
      <c r="M194" s="760"/>
      <c r="N194" s="760"/>
      <c r="O194" s="760"/>
      <c r="P194" s="760"/>
      <c r="Q194" s="760"/>
      <c r="R194" s="798"/>
      <c r="S194" s="760"/>
    </row>
    <row r="195" spans="3:19">
      <c r="C195" s="760"/>
      <c r="D195" s="760"/>
      <c r="E195" s="760"/>
      <c r="F195" s="760"/>
      <c r="G195" s="760"/>
      <c r="H195" s="760"/>
      <c r="I195" s="760"/>
      <c r="J195" s="760"/>
      <c r="K195" s="760"/>
      <c r="L195" s="760"/>
      <c r="M195" s="760"/>
      <c r="N195" s="760"/>
      <c r="O195" s="760"/>
      <c r="P195" s="760"/>
      <c r="Q195" s="760"/>
      <c r="R195" s="798"/>
      <c r="S195" s="760"/>
    </row>
    <row r="196" spans="3:19">
      <c r="C196" s="760"/>
      <c r="D196" s="760"/>
      <c r="E196" s="760"/>
      <c r="F196" s="760"/>
      <c r="G196" s="760"/>
      <c r="H196" s="760"/>
      <c r="I196" s="760"/>
      <c r="J196" s="760"/>
      <c r="K196" s="760"/>
      <c r="L196" s="760"/>
      <c r="M196" s="760"/>
      <c r="N196" s="760"/>
      <c r="O196" s="760"/>
      <c r="P196" s="760"/>
      <c r="Q196" s="760"/>
      <c r="R196" s="798"/>
      <c r="S196" s="760"/>
    </row>
    <row r="197" spans="3:19">
      <c r="C197" s="760"/>
      <c r="D197" s="760"/>
      <c r="E197" s="760"/>
      <c r="F197" s="760"/>
      <c r="G197" s="760"/>
      <c r="H197" s="760"/>
      <c r="I197" s="760"/>
      <c r="J197" s="760"/>
      <c r="K197" s="760"/>
      <c r="L197" s="760"/>
      <c r="M197" s="760"/>
      <c r="N197" s="760"/>
      <c r="O197" s="760"/>
      <c r="P197" s="760"/>
      <c r="Q197" s="760"/>
      <c r="R197" s="798"/>
      <c r="S197" s="760"/>
    </row>
    <row r="198" spans="3:19">
      <c r="C198" s="760"/>
      <c r="D198" s="760"/>
      <c r="E198" s="760"/>
      <c r="F198" s="760"/>
      <c r="G198" s="760"/>
      <c r="H198" s="760"/>
      <c r="I198" s="760"/>
      <c r="J198" s="760"/>
      <c r="K198" s="760"/>
      <c r="L198" s="760"/>
      <c r="M198" s="760"/>
      <c r="N198" s="760"/>
      <c r="O198" s="760"/>
      <c r="P198" s="760"/>
      <c r="Q198" s="760"/>
      <c r="R198" s="798"/>
      <c r="S198" s="760"/>
    </row>
    <row r="199" spans="3:19">
      <c r="C199" s="760"/>
      <c r="D199" s="760"/>
      <c r="E199" s="760"/>
      <c r="F199" s="760"/>
      <c r="G199" s="760"/>
      <c r="H199" s="760"/>
      <c r="I199" s="760"/>
      <c r="J199" s="760"/>
      <c r="K199" s="760"/>
      <c r="L199" s="760"/>
      <c r="M199" s="760"/>
      <c r="N199" s="760"/>
      <c r="O199" s="760"/>
      <c r="P199" s="760"/>
      <c r="Q199" s="760"/>
      <c r="R199" s="798"/>
      <c r="S199" s="760"/>
    </row>
    <row r="200" spans="3:19">
      <c r="C200" s="760"/>
      <c r="D200" s="760"/>
      <c r="E200" s="760"/>
      <c r="F200" s="760"/>
      <c r="G200" s="760"/>
      <c r="H200" s="760"/>
      <c r="I200" s="760"/>
      <c r="J200" s="760"/>
      <c r="K200" s="760"/>
      <c r="L200" s="760"/>
      <c r="M200" s="760"/>
      <c r="N200" s="760"/>
      <c r="O200" s="760"/>
      <c r="P200" s="760"/>
      <c r="Q200" s="760"/>
      <c r="R200" s="798"/>
      <c r="S200" s="760"/>
    </row>
    <row r="201" spans="3:19">
      <c r="C201" s="760"/>
      <c r="D201" s="760"/>
      <c r="E201" s="760"/>
      <c r="F201" s="760"/>
      <c r="G201" s="760"/>
      <c r="H201" s="760"/>
      <c r="I201" s="760"/>
      <c r="J201" s="760"/>
      <c r="K201" s="760"/>
      <c r="L201" s="760"/>
      <c r="M201" s="760"/>
      <c r="N201" s="760"/>
      <c r="O201" s="760"/>
      <c r="P201" s="760"/>
      <c r="Q201" s="760"/>
      <c r="R201" s="798"/>
      <c r="S201" s="760"/>
    </row>
    <row r="202" spans="3:19">
      <c r="C202" s="760"/>
      <c r="D202" s="760"/>
      <c r="E202" s="760"/>
      <c r="F202" s="760"/>
      <c r="G202" s="760"/>
      <c r="H202" s="760"/>
      <c r="I202" s="760"/>
      <c r="J202" s="760"/>
      <c r="K202" s="760"/>
      <c r="L202" s="760"/>
      <c r="M202" s="760"/>
      <c r="N202" s="760"/>
      <c r="O202" s="760"/>
      <c r="P202" s="760"/>
      <c r="Q202" s="760"/>
      <c r="R202" s="798"/>
      <c r="S202" s="760"/>
    </row>
    <row r="203" spans="3:19">
      <c r="C203" s="760"/>
      <c r="D203" s="760"/>
      <c r="E203" s="760"/>
      <c r="F203" s="760"/>
      <c r="G203" s="760"/>
      <c r="H203" s="760"/>
      <c r="I203" s="760"/>
      <c r="J203" s="760"/>
      <c r="K203" s="760"/>
      <c r="L203" s="760"/>
      <c r="M203" s="760"/>
      <c r="N203" s="760"/>
      <c r="O203" s="760"/>
      <c r="P203" s="760"/>
      <c r="Q203" s="760"/>
      <c r="R203" s="798"/>
      <c r="S203" s="760"/>
    </row>
    <row r="204" spans="3:19">
      <c r="C204" s="760"/>
      <c r="D204" s="760"/>
      <c r="E204" s="760"/>
      <c r="F204" s="760"/>
      <c r="G204" s="760"/>
      <c r="H204" s="760"/>
      <c r="I204" s="760"/>
      <c r="J204" s="760"/>
      <c r="K204" s="760"/>
      <c r="L204" s="760"/>
      <c r="M204" s="760"/>
      <c r="N204" s="760"/>
      <c r="O204" s="760"/>
      <c r="P204" s="760"/>
      <c r="Q204" s="760"/>
      <c r="R204" s="798"/>
      <c r="S204" s="760"/>
    </row>
    <row r="205" spans="3:19">
      <c r="C205" s="760"/>
      <c r="D205" s="760"/>
      <c r="E205" s="760"/>
      <c r="F205" s="760"/>
      <c r="G205" s="760"/>
      <c r="H205" s="760"/>
      <c r="I205" s="760"/>
      <c r="J205" s="760"/>
      <c r="K205" s="760"/>
      <c r="L205" s="760"/>
      <c r="M205" s="760"/>
      <c r="N205" s="760"/>
      <c r="O205" s="760"/>
      <c r="P205" s="760"/>
      <c r="Q205" s="760"/>
      <c r="R205" s="798"/>
      <c r="S205" s="760"/>
    </row>
    <row r="206" spans="3:19">
      <c r="C206" s="760"/>
      <c r="D206" s="760"/>
      <c r="E206" s="760"/>
      <c r="F206" s="760"/>
      <c r="G206" s="760"/>
      <c r="H206" s="760"/>
      <c r="I206" s="760"/>
      <c r="J206" s="760"/>
      <c r="K206" s="760"/>
      <c r="L206" s="760"/>
      <c r="M206" s="760"/>
      <c r="N206" s="760"/>
      <c r="O206" s="760"/>
      <c r="P206" s="760"/>
      <c r="Q206" s="760"/>
      <c r="R206" s="798"/>
      <c r="S206" s="760"/>
    </row>
    <row r="207" spans="3:19">
      <c r="C207" s="760"/>
      <c r="D207" s="760"/>
      <c r="E207" s="760"/>
      <c r="F207" s="760"/>
      <c r="G207" s="760"/>
      <c r="H207" s="760"/>
      <c r="I207" s="760"/>
      <c r="J207" s="760"/>
      <c r="K207" s="760"/>
      <c r="L207" s="760"/>
      <c r="M207" s="760"/>
      <c r="N207" s="760"/>
      <c r="O207" s="760"/>
      <c r="P207" s="760"/>
      <c r="Q207" s="760"/>
      <c r="R207" s="798"/>
      <c r="S207" s="760"/>
    </row>
    <row r="208" spans="3:19">
      <c r="C208" s="760"/>
      <c r="D208" s="760"/>
      <c r="E208" s="760"/>
      <c r="F208" s="760"/>
      <c r="G208" s="760"/>
      <c r="H208" s="760"/>
      <c r="I208" s="760"/>
      <c r="J208" s="760"/>
      <c r="K208" s="760"/>
      <c r="L208" s="760"/>
      <c r="M208" s="760"/>
      <c r="N208" s="760"/>
      <c r="O208" s="760"/>
      <c r="P208" s="760"/>
      <c r="Q208" s="760"/>
      <c r="R208" s="798"/>
      <c r="S208" s="760"/>
    </row>
    <row r="209" spans="3:19">
      <c r="C209" s="760"/>
      <c r="D209" s="760"/>
      <c r="E209" s="760"/>
      <c r="F209" s="760"/>
      <c r="G209" s="760"/>
      <c r="H209" s="760"/>
      <c r="I209" s="760"/>
      <c r="J209" s="760"/>
      <c r="K209" s="760"/>
      <c r="L209" s="760"/>
      <c r="M209" s="760"/>
      <c r="N209" s="760"/>
      <c r="O209" s="760"/>
      <c r="P209" s="760"/>
      <c r="Q209" s="760"/>
      <c r="R209" s="798"/>
      <c r="S209" s="760"/>
    </row>
    <row r="210" spans="3:19">
      <c r="C210" s="760"/>
      <c r="D210" s="760"/>
      <c r="E210" s="760"/>
      <c r="F210" s="760"/>
      <c r="G210" s="760"/>
      <c r="H210" s="760"/>
      <c r="I210" s="760"/>
      <c r="J210" s="760"/>
      <c r="K210" s="760"/>
      <c r="L210" s="760"/>
      <c r="M210" s="760"/>
      <c r="N210" s="760"/>
      <c r="O210" s="760"/>
      <c r="P210" s="760"/>
      <c r="Q210" s="760"/>
      <c r="R210" s="798"/>
      <c r="S210" s="760"/>
    </row>
    <row r="211" spans="3:19">
      <c r="C211" s="760"/>
      <c r="D211" s="760"/>
      <c r="E211" s="760"/>
      <c r="F211" s="760"/>
      <c r="G211" s="760"/>
      <c r="H211" s="760"/>
      <c r="I211" s="760"/>
      <c r="J211" s="760"/>
      <c r="K211" s="760"/>
      <c r="L211" s="760"/>
      <c r="M211" s="760"/>
      <c r="N211" s="760"/>
      <c r="O211" s="760"/>
      <c r="P211" s="760"/>
      <c r="Q211" s="760"/>
      <c r="R211" s="798"/>
      <c r="S211" s="760"/>
    </row>
    <row r="212" spans="3:19">
      <c r="C212" s="760"/>
      <c r="D212" s="760"/>
      <c r="E212" s="760"/>
      <c r="F212" s="760"/>
      <c r="G212" s="760"/>
      <c r="H212" s="760"/>
      <c r="I212" s="760"/>
      <c r="J212" s="760"/>
      <c r="K212" s="760"/>
      <c r="L212" s="760"/>
      <c r="M212" s="760"/>
      <c r="N212" s="760"/>
      <c r="O212" s="760"/>
      <c r="P212" s="760"/>
      <c r="Q212" s="760"/>
      <c r="R212" s="798"/>
      <c r="S212" s="760"/>
    </row>
    <row r="213" spans="3:19">
      <c r="C213" s="760"/>
      <c r="D213" s="760"/>
      <c r="E213" s="760"/>
      <c r="F213" s="760"/>
      <c r="G213" s="760"/>
      <c r="H213" s="760"/>
      <c r="I213" s="760"/>
      <c r="J213" s="760"/>
      <c r="K213" s="760"/>
      <c r="L213" s="760"/>
      <c r="M213" s="760"/>
      <c r="N213" s="760"/>
      <c r="O213" s="760"/>
      <c r="P213" s="760"/>
      <c r="Q213" s="760"/>
      <c r="R213" s="798"/>
      <c r="S213" s="760"/>
    </row>
    <row r="214" spans="3:19">
      <c r="C214" s="760"/>
      <c r="D214" s="760"/>
      <c r="E214" s="760"/>
      <c r="F214" s="760"/>
      <c r="G214" s="760"/>
      <c r="H214" s="760"/>
      <c r="I214" s="760"/>
      <c r="J214" s="760"/>
      <c r="K214" s="760"/>
      <c r="L214" s="760"/>
      <c r="M214" s="760"/>
      <c r="N214" s="760"/>
      <c r="O214" s="760"/>
      <c r="P214" s="760"/>
      <c r="Q214" s="760"/>
      <c r="R214" s="798"/>
      <c r="S214" s="760"/>
    </row>
    <row r="215" spans="3:19">
      <c r="C215" s="760"/>
      <c r="D215" s="760"/>
      <c r="E215" s="760"/>
      <c r="F215" s="760"/>
      <c r="G215" s="760"/>
      <c r="H215" s="760"/>
      <c r="I215" s="760"/>
      <c r="J215" s="760"/>
      <c r="K215" s="760"/>
      <c r="L215" s="760"/>
      <c r="M215" s="760"/>
      <c r="N215" s="760"/>
      <c r="O215" s="760"/>
      <c r="P215" s="760"/>
      <c r="Q215" s="760"/>
      <c r="R215" s="798"/>
      <c r="S215" s="760"/>
    </row>
    <row r="216" spans="3:19">
      <c r="C216" s="760"/>
      <c r="D216" s="760"/>
      <c r="E216" s="760"/>
      <c r="F216" s="760"/>
      <c r="G216" s="760"/>
      <c r="H216" s="760"/>
      <c r="I216" s="760"/>
      <c r="J216" s="760"/>
      <c r="K216" s="760"/>
      <c r="L216" s="760"/>
      <c r="M216" s="760"/>
      <c r="N216" s="760"/>
      <c r="O216" s="760"/>
      <c r="P216" s="760"/>
      <c r="Q216" s="760"/>
      <c r="R216" s="798"/>
      <c r="S216" s="760"/>
    </row>
    <row r="217" spans="3:19">
      <c r="C217" s="760"/>
      <c r="D217" s="760"/>
      <c r="E217" s="760"/>
      <c r="F217" s="760"/>
      <c r="G217" s="760"/>
      <c r="H217" s="760"/>
      <c r="I217" s="760"/>
      <c r="J217" s="760"/>
      <c r="K217" s="760"/>
      <c r="L217" s="760"/>
      <c r="M217" s="760"/>
      <c r="N217" s="760"/>
      <c r="O217" s="760"/>
      <c r="P217" s="760"/>
      <c r="Q217" s="760"/>
      <c r="R217" s="798"/>
      <c r="S217" s="760"/>
    </row>
    <row r="218" spans="3:19">
      <c r="C218" s="760"/>
      <c r="D218" s="760"/>
      <c r="E218" s="760"/>
      <c r="F218" s="760"/>
      <c r="G218" s="760"/>
      <c r="H218" s="760"/>
      <c r="I218" s="760"/>
      <c r="J218" s="760"/>
      <c r="K218" s="760"/>
      <c r="L218" s="760"/>
      <c r="M218" s="760"/>
      <c r="N218" s="760"/>
      <c r="O218" s="760"/>
      <c r="P218" s="760"/>
      <c r="Q218" s="760"/>
      <c r="R218" s="798"/>
      <c r="S218" s="760"/>
    </row>
    <row r="219" spans="3:19">
      <c r="C219" s="760"/>
      <c r="D219" s="760"/>
      <c r="E219" s="760"/>
      <c r="F219" s="760"/>
      <c r="G219" s="760"/>
      <c r="H219" s="760"/>
      <c r="I219" s="760"/>
      <c r="J219" s="760"/>
      <c r="K219" s="760"/>
      <c r="L219" s="760"/>
      <c r="M219" s="760"/>
      <c r="N219" s="760"/>
      <c r="O219" s="760"/>
      <c r="P219" s="760"/>
      <c r="Q219" s="760"/>
      <c r="R219" s="798"/>
      <c r="S219" s="760"/>
    </row>
    <row r="220" spans="3:19">
      <c r="C220" s="760"/>
      <c r="D220" s="760"/>
      <c r="E220" s="760"/>
      <c r="F220" s="760"/>
      <c r="G220" s="760"/>
      <c r="H220" s="760"/>
      <c r="I220" s="760"/>
      <c r="J220" s="760"/>
      <c r="K220" s="760"/>
      <c r="L220" s="760"/>
      <c r="M220" s="760"/>
      <c r="N220" s="760"/>
      <c r="O220" s="760"/>
      <c r="P220" s="760"/>
      <c r="Q220" s="760"/>
      <c r="R220" s="798"/>
      <c r="S220" s="760"/>
    </row>
    <row r="221" spans="3:19">
      <c r="C221" s="760"/>
      <c r="D221" s="760"/>
      <c r="E221" s="760"/>
      <c r="F221" s="760"/>
      <c r="G221" s="760"/>
      <c r="H221" s="760"/>
      <c r="I221" s="760"/>
      <c r="J221" s="760"/>
      <c r="K221" s="760"/>
      <c r="L221" s="760"/>
      <c r="M221" s="760"/>
      <c r="N221" s="760"/>
      <c r="O221" s="760"/>
      <c r="P221" s="760"/>
      <c r="Q221" s="760"/>
      <c r="R221" s="798"/>
      <c r="S221" s="760"/>
    </row>
    <row r="222" spans="3:19">
      <c r="C222" s="760"/>
      <c r="D222" s="760"/>
      <c r="E222" s="760"/>
      <c r="F222" s="760"/>
      <c r="G222" s="760"/>
      <c r="H222" s="760"/>
      <c r="I222" s="760"/>
      <c r="J222" s="760"/>
      <c r="K222" s="760"/>
      <c r="L222" s="760"/>
      <c r="M222" s="760"/>
      <c r="N222" s="760"/>
      <c r="O222" s="760"/>
      <c r="P222" s="760"/>
      <c r="Q222" s="760"/>
      <c r="R222" s="798"/>
      <c r="S222" s="760"/>
    </row>
    <row r="223" spans="3:19">
      <c r="C223" s="760"/>
      <c r="D223" s="760"/>
      <c r="E223" s="760"/>
      <c r="F223" s="760"/>
      <c r="G223" s="760"/>
      <c r="H223" s="760"/>
      <c r="I223" s="760"/>
      <c r="J223" s="760"/>
      <c r="K223" s="760"/>
      <c r="L223" s="760"/>
      <c r="M223" s="760"/>
      <c r="N223" s="760"/>
      <c r="O223" s="760"/>
      <c r="P223" s="760"/>
      <c r="Q223" s="760"/>
      <c r="R223" s="798"/>
      <c r="S223" s="760"/>
    </row>
    <row r="224" spans="3:19">
      <c r="C224" s="760"/>
      <c r="D224" s="760"/>
      <c r="E224" s="760"/>
      <c r="F224" s="760"/>
      <c r="G224" s="760"/>
      <c r="H224" s="760"/>
      <c r="I224" s="760"/>
      <c r="J224" s="760"/>
      <c r="K224" s="760"/>
      <c r="L224" s="760"/>
      <c r="M224" s="760"/>
      <c r="N224" s="760"/>
      <c r="O224" s="760"/>
      <c r="P224" s="760"/>
      <c r="Q224" s="760"/>
      <c r="R224" s="798"/>
      <c r="S224" s="760"/>
    </row>
    <row r="225" spans="3:19">
      <c r="C225" s="760"/>
      <c r="D225" s="760"/>
      <c r="E225" s="760"/>
      <c r="F225" s="760"/>
      <c r="G225" s="760"/>
      <c r="H225" s="760"/>
      <c r="I225" s="760"/>
      <c r="J225" s="760"/>
      <c r="K225" s="760"/>
      <c r="L225" s="760"/>
      <c r="M225" s="760"/>
      <c r="N225" s="760"/>
      <c r="O225" s="760"/>
      <c r="P225" s="760"/>
      <c r="Q225" s="760"/>
      <c r="R225" s="798"/>
      <c r="S225" s="760"/>
    </row>
    <row r="226" spans="3:19">
      <c r="C226" s="760"/>
      <c r="D226" s="760"/>
      <c r="E226" s="760"/>
      <c r="F226" s="760"/>
      <c r="G226" s="760"/>
      <c r="H226" s="760"/>
      <c r="I226" s="760"/>
      <c r="J226" s="760"/>
      <c r="K226" s="760"/>
      <c r="L226" s="760"/>
      <c r="M226" s="760"/>
      <c r="N226" s="760"/>
      <c r="O226" s="760"/>
      <c r="P226" s="760"/>
      <c r="Q226" s="760"/>
      <c r="R226" s="798"/>
      <c r="S226" s="760"/>
    </row>
    <row r="227" spans="3:19">
      <c r="C227" s="760"/>
      <c r="D227" s="760"/>
      <c r="E227" s="760"/>
      <c r="F227" s="760"/>
      <c r="G227" s="760"/>
      <c r="H227" s="760"/>
      <c r="I227" s="760"/>
      <c r="J227" s="760"/>
      <c r="K227" s="760"/>
      <c r="L227" s="760"/>
      <c r="M227" s="760"/>
      <c r="N227" s="760"/>
      <c r="O227" s="760"/>
      <c r="P227" s="760"/>
      <c r="Q227" s="760"/>
      <c r="R227" s="798"/>
      <c r="S227" s="760"/>
    </row>
    <row r="228" spans="3:19">
      <c r="C228" s="760"/>
      <c r="D228" s="760"/>
      <c r="E228" s="760"/>
      <c r="F228" s="760"/>
      <c r="G228" s="760"/>
      <c r="H228" s="760"/>
      <c r="I228" s="760"/>
      <c r="J228" s="760"/>
      <c r="K228" s="760"/>
      <c r="L228" s="760"/>
      <c r="M228" s="760"/>
      <c r="N228" s="760"/>
      <c r="O228" s="760"/>
      <c r="P228" s="760"/>
      <c r="Q228" s="760"/>
      <c r="R228" s="798"/>
      <c r="S228" s="760"/>
    </row>
    <row r="229" spans="3:19">
      <c r="C229" s="760"/>
      <c r="D229" s="760"/>
      <c r="E229" s="760"/>
      <c r="F229" s="760"/>
      <c r="G229" s="760"/>
      <c r="H229" s="760"/>
      <c r="I229" s="760"/>
      <c r="J229" s="760"/>
      <c r="K229" s="760"/>
      <c r="L229" s="760"/>
      <c r="M229" s="760"/>
      <c r="N229" s="760"/>
      <c r="O229" s="760"/>
      <c r="P229" s="760"/>
      <c r="Q229" s="760"/>
      <c r="R229" s="798"/>
      <c r="S229" s="760"/>
    </row>
    <row r="230" spans="3:19">
      <c r="C230" s="760"/>
      <c r="D230" s="760"/>
      <c r="E230" s="760"/>
      <c r="F230" s="760"/>
      <c r="G230" s="760"/>
      <c r="H230" s="760"/>
      <c r="I230" s="760"/>
      <c r="J230" s="760"/>
      <c r="K230" s="760"/>
      <c r="L230" s="760"/>
      <c r="M230" s="760"/>
      <c r="N230" s="760"/>
      <c r="O230" s="760"/>
      <c r="P230" s="760"/>
      <c r="Q230" s="760"/>
      <c r="R230" s="798"/>
      <c r="S230" s="760"/>
    </row>
    <row r="231" spans="3:19">
      <c r="C231" s="760"/>
      <c r="D231" s="760"/>
      <c r="E231" s="760"/>
      <c r="F231" s="760"/>
      <c r="G231" s="760"/>
      <c r="H231" s="760"/>
      <c r="I231" s="760"/>
      <c r="J231" s="760"/>
      <c r="K231" s="760"/>
      <c r="L231" s="760"/>
      <c r="M231" s="760"/>
      <c r="N231" s="760"/>
      <c r="O231" s="760"/>
      <c r="P231" s="760"/>
      <c r="Q231" s="760"/>
      <c r="R231" s="798"/>
      <c r="S231" s="760"/>
    </row>
    <row r="232" spans="3:19">
      <c r="C232" s="760"/>
      <c r="D232" s="760"/>
      <c r="E232" s="760"/>
      <c r="F232" s="760"/>
      <c r="G232" s="760"/>
      <c r="H232" s="760"/>
      <c r="I232" s="760"/>
      <c r="J232" s="760"/>
      <c r="K232" s="760"/>
      <c r="L232" s="760"/>
      <c r="M232" s="760"/>
      <c r="N232" s="760"/>
      <c r="O232" s="760"/>
      <c r="P232" s="760"/>
      <c r="Q232" s="760"/>
      <c r="R232" s="798"/>
      <c r="S232" s="760"/>
    </row>
    <row r="233" spans="3:19">
      <c r="C233" s="760"/>
      <c r="D233" s="760"/>
      <c r="E233" s="760"/>
      <c r="F233" s="760"/>
      <c r="G233" s="760"/>
      <c r="H233" s="760"/>
      <c r="I233" s="760"/>
      <c r="J233" s="760"/>
      <c r="K233" s="760"/>
      <c r="L233" s="760"/>
      <c r="M233" s="760"/>
      <c r="N233" s="760"/>
      <c r="O233" s="760"/>
      <c r="P233" s="760"/>
      <c r="Q233" s="760"/>
      <c r="R233" s="798"/>
      <c r="S233" s="760"/>
    </row>
    <row r="234" spans="3:19">
      <c r="C234" s="760"/>
      <c r="D234" s="760"/>
      <c r="E234" s="760"/>
      <c r="F234" s="760"/>
      <c r="G234" s="760"/>
      <c r="H234" s="760"/>
      <c r="I234" s="760"/>
      <c r="J234" s="760"/>
      <c r="K234" s="760"/>
      <c r="L234" s="760"/>
      <c r="M234" s="760"/>
      <c r="N234" s="760"/>
      <c r="O234" s="760"/>
      <c r="P234" s="760"/>
      <c r="Q234" s="760"/>
      <c r="R234" s="798"/>
      <c r="S234" s="760"/>
    </row>
    <row r="235" spans="3:19">
      <c r="C235" s="760"/>
      <c r="D235" s="760"/>
      <c r="E235" s="760"/>
      <c r="F235" s="760"/>
      <c r="G235" s="760"/>
      <c r="H235" s="760"/>
      <c r="I235" s="760"/>
      <c r="J235" s="760"/>
      <c r="K235" s="760"/>
      <c r="L235" s="760"/>
      <c r="M235" s="760"/>
      <c r="N235" s="760"/>
      <c r="O235" s="760"/>
      <c r="P235" s="760"/>
      <c r="Q235" s="760"/>
      <c r="R235" s="798"/>
      <c r="S235" s="760"/>
    </row>
    <row r="236" spans="3:19">
      <c r="C236" s="760"/>
      <c r="D236" s="760"/>
      <c r="E236" s="760"/>
      <c r="F236" s="760"/>
      <c r="G236" s="760"/>
      <c r="H236" s="760"/>
      <c r="I236" s="760"/>
      <c r="J236" s="760"/>
      <c r="K236" s="760"/>
      <c r="L236" s="760"/>
      <c r="M236" s="760"/>
      <c r="N236" s="760"/>
      <c r="O236" s="760"/>
      <c r="P236" s="760"/>
      <c r="Q236" s="760"/>
      <c r="R236" s="798"/>
      <c r="S236" s="760"/>
    </row>
    <row r="237" spans="3:19">
      <c r="C237" s="760"/>
      <c r="D237" s="760"/>
      <c r="E237" s="760"/>
      <c r="F237" s="760"/>
      <c r="G237" s="760"/>
      <c r="H237" s="760"/>
      <c r="I237" s="760"/>
      <c r="J237" s="760"/>
      <c r="K237" s="760"/>
      <c r="L237" s="760"/>
      <c r="M237" s="760"/>
      <c r="N237" s="760"/>
      <c r="O237" s="760"/>
      <c r="P237" s="760"/>
      <c r="Q237" s="760"/>
      <c r="R237" s="798"/>
      <c r="S237" s="760"/>
    </row>
    <row r="238" spans="3:19">
      <c r="C238" s="760"/>
      <c r="D238" s="760"/>
      <c r="E238" s="760"/>
      <c r="F238" s="760"/>
      <c r="G238" s="760"/>
      <c r="H238" s="760"/>
      <c r="I238" s="760"/>
      <c r="J238" s="760"/>
      <c r="K238" s="760"/>
      <c r="L238" s="760"/>
      <c r="M238" s="760"/>
      <c r="N238" s="760"/>
      <c r="O238" s="760"/>
      <c r="P238" s="760"/>
      <c r="Q238" s="760"/>
      <c r="R238" s="798"/>
      <c r="S238" s="760"/>
    </row>
    <row r="239" spans="3:19">
      <c r="C239" s="760"/>
      <c r="D239" s="760"/>
      <c r="E239" s="760"/>
      <c r="F239" s="760"/>
      <c r="G239" s="760"/>
      <c r="H239" s="760"/>
      <c r="I239" s="760"/>
      <c r="J239" s="760"/>
      <c r="K239" s="760"/>
      <c r="L239" s="760"/>
      <c r="M239" s="760"/>
      <c r="N239" s="760"/>
      <c r="O239" s="760"/>
      <c r="P239" s="760"/>
      <c r="Q239" s="760"/>
      <c r="R239" s="798"/>
      <c r="S239" s="760"/>
    </row>
    <row r="240" spans="3:19">
      <c r="C240" s="760"/>
      <c r="D240" s="760"/>
      <c r="E240" s="760"/>
      <c r="F240" s="760"/>
      <c r="G240" s="760"/>
      <c r="H240" s="760"/>
      <c r="I240" s="760"/>
      <c r="J240" s="760"/>
      <c r="K240" s="760"/>
      <c r="L240" s="760"/>
      <c r="M240" s="760"/>
      <c r="N240" s="760"/>
      <c r="O240" s="760"/>
      <c r="P240" s="760"/>
      <c r="Q240" s="760"/>
      <c r="R240" s="798"/>
      <c r="S240" s="760"/>
    </row>
    <row r="241" spans="3:19">
      <c r="C241" s="760"/>
      <c r="D241" s="760"/>
      <c r="E241" s="760"/>
      <c r="F241" s="760"/>
      <c r="G241" s="760"/>
      <c r="H241" s="760"/>
      <c r="I241" s="760"/>
      <c r="J241" s="760"/>
      <c r="K241" s="760"/>
      <c r="L241" s="760"/>
      <c r="M241" s="760"/>
      <c r="N241" s="760"/>
      <c r="O241" s="760"/>
      <c r="P241" s="760"/>
      <c r="Q241" s="760"/>
      <c r="R241" s="798"/>
      <c r="S241" s="760"/>
    </row>
    <row r="242" spans="3:19">
      <c r="C242" s="760"/>
      <c r="D242" s="760"/>
      <c r="E242" s="760"/>
      <c r="F242" s="760"/>
      <c r="G242" s="760"/>
      <c r="H242" s="760"/>
      <c r="I242" s="760"/>
      <c r="J242" s="760"/>
      <c r="K242" s="760"/>
      <c r="L242" s="760"/>
      <c r="M242" s="760"/>
      <c r="N242" s="760"/>
      <c r="O242" s="760"/>
      <c r="P242" s="760"/>
      <c r="Q242" s="760"/>
      <c r="R242" s="798"/>
      <c r="S242" s="760"/>
    </row>
    <row r="243" spans="3:19">
      <c r="C243" s="760"/>
      <c r="D243" s="760"/>
      <c r="E243" s="760"/>
      <c r="F243" s="760"/>
      <c r="G243" s="760"/>
      <c r="H243" s="760"/>
      <c r="I243" s="760"/>
      <c r="J243" s="760"/>
      <c r="K243" s="760"/>
      <c r="L243" s="760"/>
      <c r="M243" s="760"/>
      <c r="N243" s="760"/>
      <c r="O243" s="760"/>
      <c r="P243" s="760"/>
      <c r="Q243" s="760"/>
      <c r="R243" s="798"/>
      <c r="S243" s="760"/>
    </row>
    <row r="244" spans="3:19">
      <c r="C244" s="760"/>
      <c r="D244" s="760"/>
      <c r="E244" s="760"/>
      <c r="F244" s="760"/>
      <c r="G244" s="760"/>
      <c r="H244" s="760"/>
      <c r="I244" s="760"/>
      <c r="J244" s="760"/>
      <c r="K244" s="760"/>
      <c r="L244" s="760"/>
      <c r="M244" s="760"/>
      <c r="N244" s="760"/>
      <c r="O244" s="760"/>
      <c r="P244" s="760"/>
      <c r="Q244" s="760"/>
      <c r="R244" s="798"/>
      <c r="S244" s="760"/>
    </row>
    <row r="245" spans="3:19">
      <c r="C245" s="760"/>
      <c r="D245" s="760"/>
      <c r="E245" s="760"/>
      <c r="F245" s="760"/>
      <c r="G245" s="760"/>
      <c r="H245" s="760"/>
      <c r="I245" s="760"/>
      <c r="J245" s="760"/>
      <c r="K245" s="760"/>
      <c r="L245" s="760"/>
      <c r="M245" s="760"/>
      <c r="N245" s="760"/>
      <c r="O245" s="760"/>
      <c r="P245" s="760"/>
      <c r="Q245" s="760"/>
      <c r="R245" s="798"/>
      <c r="S245" s="760"/>
    </row>
    <row r="246" spans="3:19">
      <c r="C246" s="760"/>
      <c r="D246" s="760"/>
      <c r="E246" s="760"/>
      <c r="F246" s="760"/>
      <c r="G246" s="760"/>
      <c r="H246" s="760"/>
      <c r="I246" s="760"/>
      <c r="J246" s="760"/>
      <c r="K246" s="760"/>
      <c r="L246" s="760"/>
      <c r="M246" s="760"/>
      <c r="N246" s="760"/>
      <c r="O246" s="760"/>
      <c r="P246" s="760"/>
      <c r="Q246" s="760"/>
      <c r="R246" s="798"/>
      <c r="S246" s="760"/>
    </row>
    <row r="247" spans="3:19">
      <c r="C247" s="760"/>
      <c r="D247" s="760"/>
      <c r="E247" s="760"/>
      <c r="F247" s="760"/>
      <c r="G247" s="760"/>
      <c r="H247" s="760"/>
      <c r="I247" s="760"/>
      <c r="J247" s="760"/>
      <c r="K247" s="760"/>
      <c r="L247" s="760"/>
      <c r="M247" s="760"/>
      <c r="N247" s="760"/>
      <c r="O247" s="760"/>
      <c r="P247" s="760"/>
      <c r="Q247" s="760"/>
      <c r="R247" s="798"/>
      <c r="S247" s="760"/>
    </row>
    <row r="248" spans="3:19">
      <c r="C248" s="760"/>
      <c r="D248" s="760"/>
      <c r="E248" s="760"/>
      <c r="F248" s="760"/>
      <c r="G248" s="760"/>
      <c r="H248" s="760"/>
      <c r="I248" s="760"/>
      <c r="J248" s="760"/>
      <c r="K248" s="760"/>
      <c r="L248" s="760"/>
      <c r="M248" s="760"/>
      <c r="N248" s="760"/>
      <c r="O248" s="760"/>
      <c r="P248" s="760"/>
      <c r="Q248" s="760"/>
      <c r="R248" s="798"/>
      <c r="S248" s="760"/>
    </row>
    <row r="249" spans="3:19">
      <c r="C249" s="760"/>
      <c r="D249" s="760"/>
      <c r="E249" s="760"/>
      <c r="F249" s="760"/>
      <c r="G249" s="760"/>
      <c r="H249" s="760"/>
      <c r="I249" s="760"/>
      <c r="J249" s="760"/>
      <c r="K249" s="760"/>
      <c r="L249" s="760"/>
      <c r="M249" s="760"/>
      <c r="N249" s="760"/>
      <c r="O249" s="760"/>
      <c r="P249" s="760"/>
      <c r="Q249" s="760"/>
      <c r="R249" s="798"/>
      <c r="S249" s="760"/>
    </row>
    <row r="250" spans="3:19">
      <c r="C250" s="760"/>
      <c r="D250" s="760"/>
      <c r="E250" s="760"/>
      <c r="F250" s="760"/>
      <c r="G250" s="760"/>
      <c r="H250" s="760"/>
      <c r="I250" s="760"/>
      <c r="J250" s="760"/>
      <c r="K250" s="760"/>
      <c r="L250" s="760"/>
      <c r="M250" s="760"/>
      <c r="N250" s="760"/>
      <c r="O250" s="760"/>
      <c r="P250" s="760"/>
      <c r="Q250" s="760"/>
      <c r="R250" s="798"/>
      <c r="S250" s="760"/>
    </row>
    <row r="251" spans="3:19">
      <c r="C251" s="760"/>
      <c r="D251" s="760"/>
      <c r="E251" s="760"/>
      <c r="F251" s="760"/>
      <c r="G251" s="760"/>
      <c r="H251" s="760"/>
      <c r="I251" s="760"/>
      <c r="J251" s="760"/>
      <c r="K251" s="760"/>
      <c r="L251" s="760"/>
      <c r="M251" s="760"/>
      <c r="N251" s="760"/>
      <c r="O251" s="760"/>
      <c r="P251" s="760"/>
      <c r="Q251" s="760"/>
      <c r="R251" s="798"/>
      <c r="S251" s="760"/>
    </row>
    <row r="252" spans="3:19">
      <c r="C252" s="760"/>
      <c r="D252" s="760"/>
      <c r="E252" s="760"/>
      <c r="F252" s="760"/>
      <c r="G252" s="760"/>
      <c r="H252" s="760"/>
      <c r="I252" s="760"/>
      <c r="J252" s="760"/>
      <c r="K252" s="760"/>
      <c r="L252" s="760"/>
      <c r="M252" s="760"/>
      <c r="N252" s="760"/>
      <c r="O252" s="760"/>
      <c r="P252" s="760"/>
      <c r="Q252" s="760"/>
      <c r="R252" s="798"/>
      <c r="S252" s="760"/>
    </row>
    <row r="253" spans="3:19">
      <c r="C253" s="760"/>
      <c r="D253" s="760"/>
      <c r="E253" s="760"/>
      <c r="F253" s="760"/>
      <c r="G253" s="760"/>
      <c r="H253" s="760"/>
      <c r="I253" s="760"/>
      <c r="J253" s="760"/>
      <c r="K253" s="760"/>
      <c r="L253" s="760"/>
      <c r="M253" s="760"/>
      <c r="N253" s="760"/>
      <c r="O253" s="760"/>
      <c r="P253" s="760"/>
      <c r="Q253" s="760"/>
      <c r="R253" s="798"/>
      <c r="S253" s="760"/>
    </row>
    <row r="254" spans="3:19">
      <c r="C254" s="760"/>
      <c r="D254" s="760"/>
      <c r="E254" s="760"/>
      <c r="F254" s="760"/>
      <c r="G254" s="760"/>
      <c r="H254" s="760"/>
      <c r="I254" s="760"/>
      <c r="J254" s="760"/>
      <c r="K254" s="760"/>
      <c r="L254" s="760"/>
      <c r="M254" s="760"/>
      <c r="N254" s="760"/>
      <c r="O254" s="760"/>
      <c r="P254" s="760"/>
      <c r="Q254" s="760"/>
      <c r="R254" s="798"/>
      <c r="S254" s="760"/>
    </row>
    <row r="255" spans="3:19">
      <c r="C255" s="760"/>
      <c r="D255" s="760"/>
      <c r="E255" s="760"/>
      <c r="F255" s="760"/>
      <c r="G255" s="760"/>
      <c r="H255" s="760"/>
      <c r="I255" s="760"/>
      <c r="J255" s="760"/>
      <c r="K255" s="760"/>
      <c r="L255" s="760"/>
      <c r="M255" s="760"/>
      <c r="N255" s="760"/>
      <c r="O255" s="760"/>
      <c r="P255" s="760"/>
      <c r="Q255" s="760"/>
      <c r="R255" s="798"/>
      <c r="S255" s="760"/>
    </row>
    <row r="256" spans="3:19">
      <c r="C256" s="760"/>
      <c r="D256" s="760"/>
      <c r="E256" s="760"/>
      <c r="F256" s="760"/>
      <c r="G256" s="760"/>
      <c r="H256" s="760"/>
      <c r="I256" s="760"/>
      <c r="J256" s="760"/>
      <c r="K256" s="760"/>
      <c r="L256" s="760"/>
      <c r="M256" s="760"/>
      <c r="N256" s="760"/>
      <c r="O256" s="760"/>
      <c r="P256" s="760"/>
      <c r="Q256" s="760"/>
      <c r="R256" s="798"/>
      <c r="S256" s="760"/>
    </row>
    <row r="257" spans="3:19">
      <c r="C257" s="760"/>
      <c r="D257" s="760"/>
      <c r="E257" s="760"/>
      <c r="F257" s="760"/>
      <c r="G257" s="760"/>
      <c r="H257" s="760"/>
      <c r="I257" s="760"/>
      <c r="J257" s="760"/>
      <c r="K257" s="760"/>
      <c r="L257" s="760"/>
      <c r="M257" s="760"/>
      <c r="N257" s="760"/>
      <c r="O257" s="760"/>
      <c r="P257" s="760"/>
      <c r="Q257" s="760"/>
      <c r="R257" s="798"/>
      <c r="S257" s="760"/>
    </row>
    <row r="258" spans="3:19">
      <c r="C258" s="760"/>
      <c r="D258" s="760"/>
      <c r="E258" s="760"/>
      <c r="F258" s="760"/>
      <c r="G258" s="760"/>
      <c r="H258" s="760"/>
      <c r="I258" s="760"/>
      <c r="J258" s="760"/>
      <c r="K258" s="760"/>
      <c r="L258" s="760"/>
      <c r="M258" s="760"/>
      <c r="N258" s="760"/>
      <c r="O258" s="760"/>
      <c r="P258" s="760"/>
      <c r="Q258" s="760"/>
      <c r="R258" s="798"/>
      <c r="S258" s="760"/>
    </row>
    <row r="259" spans="3:19">
      <c r="C259" s="760"/>
      <c r="D259" s="760"/>
      <c r="E259" s="760"/>
      <c r="F259" s="760"/>
      <c r="G259" s="760"/>
      <c r="H259" s="760"/>
      <c r="I259" s="760"/>
      <c r="J259" s="760"/>
      <c r="K259" s="760"/>
      <c r="L259" s="760"/>
      <c r="M259" s="760"/>
      <c r="N259" s="760"/>
      <c r="O259" s="760"/>
      <c r="P259" s="760"/>
      <c r="Q259" s="760"/>
      <c r="R259" s="798"/>
      <c r="S259" s="760"/>
    </row>
    <row r="260" spans="3:19">
      <c r="C260" s="760"/>
      <c r="D260" s="760"/>
      <c r="E260" s="760"/>
      <c r="F260" s="760"/>
      <c r="G260" s="760"/>
      <c r="H260" s="760"/>
      <c r="I260" s="760"/>
      <c r="J260" s="760"/>
      <c r="K260" s="760"/>
      <c r="L260" s="760"/>
      <c r="M260" s="760"/>
      <c r="N260" s="760"/>
      <c r="O260" s="760"/>
      <c r="P260" s="760"/>
      <c r="Q260" s="760"/>
      <c r="R260" s="798"/>
      <c r="S260" s="760"/>
    </row>
    <row r="261" spans="3:19">
      <c r="C261" s="760"/>
      <c r="D261" s="760"/>
      <c r="E261" s="760"/>
      <c r="F261" s="760"/>
      <c r="G261" s="760"/>
      <c r="H261" s="760"/>
      <c r="I261" s="760"/>
      <c r="J261" s="760"/>
      <c r="K261" s="760"/>
      <c r="L261" s="760"/>
      <c r="M261" s="760"/>
      <c r="N261" s="760"/>
      <c r="O261" s="760"/>
      <c r="P261" s="760"/>
      <c r="Q261" s="760"/>
      <c r="R261" s="798"/>
      <c r="S261" s="760"/>
    </row>
    <row r="262" spans="3:19">
      <c r="C262" s="760"/>
      <c r="D262" s="760"/>
      <c r="E262" s="760"/>
      <c r="F262" s="760"/>
      <c r="G262" s="760"/>
      <c r="H262" s="760"/>
      <c r="I262" s="760"/>
      <c r="J262" s="760"/>
      <c r="K262" s="760"/>
      <c r="L262" s="760"/>
      <c r="M262" s="760"/>
      <c r="N262" s="760"/>
      <c r="O262" s="760"/>
      <c r="P262" s="760"/>
      <c r="Q262" s="760"/>
      <c r="R262" s="798"/>
      <c r="S262" s="760"/>
    </row>
    <row r="263" spans="3:19">
      <c r="C263" s="760"/>
      <c r="D263" s="760"/>
      <c r="E263" s="760"/>
      <c r="F263" s="760"/>
      <c r="G263" s="760"/>
      <c r="H263" s="760"/>
      <c r="I263" s="760"/>
      <c r="J263" s="760"/>
      <c r="K263" s="760"/>
      <c r="L263" s="760"/>
      <c r="M263" s="760"/>
      <c r="N263" s="760"/>
      <c r="O263" s="760"/>
      <c r="P263" s="760"/>
      <c r="Q263" s="760"/>
      <c r="R263" s="798"/>
      <c r="S263" s="760"/>
    </row>
    <row r="264" spans="3:19">
      <c r="C264" s="760"/>
      <c r="D264" s="760"/>
      <c r="E264" s="760"/>
      <c r="F264" s="760"/>
      <c r="G264" s="760"/>
      <c r="H264" s="760"/>
      <c r="I264" s="760"/>
      <c r="J264" s="760"/>
      <c r="K264" s="760"/>
      <c r="L264" s="760"/>
      <c r="M264" s="760"/>
      <c r="N264" s="760"/>
      <c r="O264" s="760"/>
      <c r="P264" s="760"/>
      <c r="Q264" s="760"/>
      <c r="R264" s="798"/>
      <c r="S264" s="760"/>
    </row>
    <row r="265" spans="3:19">
      <c r="C265" s="760"/>
      <c r="D265" s="760"/>
      <c r="E265" s="760"/>
      <c r="F265" s="760"/>
      <c r="G265" s="760"/>
      <c r="H265" s="760"/>
      <c r="I265" s="760"/>
      <c r="J265" s="760"/>
      <c r="K265" s="760"/>
      <c r="L265" s="760"/>
      <c r="M265" s="760"/>
      <c r="N265" s="760"/>
      <c r="O265" s="760"/>
      <c r="P265" s="760"/>
      <c r="Q265" s="760"/>
      <c r="R265" s="798"/>
      <c r="S265" s="760"/>
    </row>
    <row r="266" spans="3:19">
      <c r="C266" s="760"/>
      <c r="D266" s="760"/>
      <c r="E266" s="760"/>
      <c r="F266" s="760"/>
      <c r="G266" s="760"/>
      <c r="H266" s="760"/>
      <c r="I266" s="760"/>
      <c r="J266" s="760"/>
      <c r="K266" s="760"/>
      <c r="L266" s="760"/>
      <c r="M266" s="760"/>
      <c r="N266" s="760"/>
      <c r="O266" s="760"/>
      <c r="P266" s="760"/>
      <c r="Q266" s="760"/>
      <c r="R266" s="798"/>
      <c r="S266" s="760"/>
    </row>
    <row r="267" spans="3:19">
      <c r="C267" s="760"/>
      <c r="D267" s="760"/>
      <c r="E267" s="760"/>
      <c r="F267" s="760"/>
      <c r="G267" s="760"/>
      <c r="H267" s="760"/>
      <c r="I267" s="760"/>
      <c r="J267" s="760"/>
      <c r="K267" s="760"/>
      <c r="L267" s="760"/>
      <c r="M267" s="760"/>
      <c r="N267" s="760"/>
      <c r="O267" s="760"/>
      <c r="P267" s="760"/>
      <c r="Q267" s="760"/>
      <c r="R267" s="798"/>
      <c r="S267" s="760"/>
    </row>
    <row r="268" spans="3:19">
      <c r="C268" s="760"/>
      <c r="D268" s="760"/>
      <c r="E268" s="760"/>
      <c r="F268" s="760"/>
      <c r="G268" s="760"/>
      <c r="H268" s="760"/>
      <c r="I268" s="760"/>
      <c r="J268" s="760"/>
      <c r="K268" s="760"/>
      <c r="L268" s="760"/>
      <c r="M268" s="760"/>
      <c r="N268" s="760"/>
      <c r="O268" s="760"/>
      <c r="P268" s="760"/>
      <c r="Q268" s="760"/>
      <c r="R268" s="798"/>
      <c r="S268" s="760"/>
    </row>
    <row r="269" spans="3:19">
      <c r="C269" s="760"/>
      <c r="D269" s="760"/>
      <c r="E269" s="760"/>
      <c r="F269" s="760"/>
      <c r="G269" s="760"/>
      <c r="H269" s="760"/>
      <c r="I269" s="760"/>
      <c r="J269" s="760"/>
      <c r="K269" s="760"/>
      <c r="L269" s="760"/>
      <c r="M269" s="760"/>
      <c r="N269" s="760"/>
      <c r="O269" s="760"/>
      <c r="P269" s="760"/>
      <c r="Q269" s="760"/>
      <c r="R269" s="798"/>
      <c r="S269" s="760"/>
    </row>
    <row r="270" spans="3:19">
      <c r="C270" s="760"/>
      <c r="D270" s="760"/>
      <c r="E270" s="760"/>
      <c r="F270" s="760"/>
      <c r="G270" s="760"/>
      <c r="H270" s="760"/>
      <c r="I270" s="760"/>
      <c r="J270" s="760"/>
      <c r="K270" s="760"/>
      <c r="L270" s="760"/>
      <c r="M270" s="760"/>
      <c r="N270" s="760"/>
      <c r="O270" s="760"/>
      <c r="P270" s="760"/>
      <c r="Q270" s="760"/>
      <c r="R270" s="798"/>
      <c r="S270" s="760"/>
    </row>
    <row r="271" spans="3:19">
      <c r="C271" s="760"/>
      <c r="D271" s="760"/>
      <c r="E271" s="760"/>
      <c r="F271" s="760"/>
      <c r="G271" s="760"/>
      <c r="H271" s="760"/>
      <c r="I271" s="760"/>
      <c r="J271" s="760"/>
      <c r="K271" s="760"/>
      <c r="L271" s="760"/>
      <c r="M271" s="760"/>
      <c r="N271" s="760"/>
      <c r="O271" s="760"/>
      <c r="P271" s="760"/>
      <c r="Q271" s="760"/>
      <c r="R271" s="798"/>
      <c r="S271" s="760"/>
    </row>
    <row r="272" spans="3:19">
      <c r="C272" s="760"/>
      <c r="D272" s="760"/>
      <c r="E272" s="760"/>
      <c r="F272" s="760"/>
      <c r="G272" s="760"/>
      <c r="H272" s="760"/>
      <c r="I272" s="760"/>
      <c r="J272" s="760"/>
      <c r="K272" s="760"/>
      <c r="L272" s="760"/>
      <c r="M272" s="760"/>
      <c r="N272" s="760"/>
      <c r="O272" s="760"/>
      <c r="P272" s="760"/>
      <c r="Q272" s="760"/>
      <c r="R272" s="798"/>
      <c r="S272" s="760"/>
    </row>
    <row r="273" spans="3:19">
      <c r="C273" s="760"/>
      <c r="D273" s="760"/>
      <c r="E273" s="760"/>
      <c r="F273" s="760"/>
      <c r="G273" s="760"/>
      <c r="H273" s="760"/>
      <c r="I273" s="760"/>
      <c r="J273" s="760"/>
      <c r="K273" s="760"/>
      <c r="L273" s="760"/>
      <c r="M273" s="760"/>
      <c r="N273" s="760"/>
      <c r="O273" s="760"/>
      <c r="P273" s="760"/>
      <c r="Q273" s="760"/>
      <c r="R273" s="798"/>
      <c r="S273" s="760"/>
    </row>
    <row r="274" spans="3:19">
      <c r="C274" s="760"/>
      <c r="D274" s="760"/>
      <c r="E274" s="760"/>
      <c r="F274" s="760"/>
      <c r="G274" s="760"/>
      <c r="H274" s="760"/>
      <c r="I274" s="760"/>
      <c r="J274" s="760"/>
      <c r="K274" s="760"/>
      <c r="L274" s="760"/>
      <c r="M274" s="760"/>
      <c r="N274" s="760"/>
      <c r="O274" s="760"/>
      <c r="P274" s="760"/>
      <c r="Q274" s="760"/>
      <c r="R274" s="798"/>
      <c r="S274" s="760"/>
    </row>
    <row r="275" spans="3:19">
      <c r="C275" s="760"/>
      <c r="D275" s="760"/>
      <c r="E275" s="760"/>
      <c r="F275" s="760"/>
      <c r="G275" s="760"/>
      <c r="H275" s="760"/>
      <c r="I275" s="760"/>
      <c r="J275" s="760"/>
      <c r="K275" s="760"/>
      <c r="L275" s="760"/>
      <c r="M275" s="760"/>
      <c r="N275" s="760"/>
      <c r="O275" s="760"/>
      <c r="P275" s="760"/>
      <c r="Q275" s="760"/>
      <c r="R275" s="798"/>
      <c r="S275" s="760"/>
    </row>
    <row r="276" spans="3:19">
      <c r="C276" s="760"/>
      <c r="D276" s="760"/>
      <c r="E276" s="760"/>
      <c r="F276" s="760"/>
      <c r="G276" s="760"/>
      <c r="H276" s="760"/>
      <c r="I276" s="760"/>
      <c r="J276" s="760"/>
      <c r="K276" s="760"/>
      <c r="L276" s="760"/>
      <c r="M276" s="760"/>
      <c r="N276" s="760"/>
      <c r="O276" s="760"/>
      <c r="P276" s="760"/>
      <c r="Q276" s="760"/>
      <c r="R276" s="798"/>
      <c r="S276" s="760"/>
    </row>
    <row r="277" spans="3:19">
      <c r="C277" s="760"/>
      <c r="D277" s="760"/>
      <c r="E277" s="760"/>
      <c r="F277" s="760"/>
      <c r="G277" s="760"/>
      <c r="H277" s="760"/>
      <c r="I277" s="760"/>
      <c r="J277" s="760"/>
      <c r="K277" s="760"/>
      <c r="L277" s="760"/>
      <c r="M277" s="760"/>
      <c r="N277" s="760"/>
      <c r="O277" s="760"/>
      <c r="P277" s="760"/>
      <c r="Q277" s="760"/>
      <c r="R277" s="798"/>
      <c r="S277" s="760"/>
    </row>
    <row r="278" spans="3:19">
      <c r="C278" s="760"/>
      <c r="D278" s="760"/>
      <c r="E278" s="760"/>
      <c r="F278" s="760"/>
      <c r="G278" s="760"/>
      <c r="H278" s="760"/>
      <c r="I278" s="760"/>
      <c r="J278" s="760"/>
      <c r="K278" s="760"/>
      <c r="L278" s="760"/>
      <c r="M278" s="760"/>
      <c r="N278" s="760"/>
      <c r="O278" s="760"/>
      <c r="P278" s="760"/>
      <c r="Q278" s="760"/>
      <c r="R278" s="798"/>
      <c r="S278" s="760"/>
    </row>
    <row r="279" spans="3:19">
      <c r="C279" s="760"/>
      <c r="D279" s="760"/>
      <c r="E279" s="760"/>
      <c r="F279" s="760"/>
      <c r="G279" s="760"/>
      <c r="H279" s="760"/>
      <c r="I279" s="760"/>
      <c r="J279" s="760"/>
      <c r="K279" s="760"/>
      <c r="L279" s="760"/>
      <c r="M279" s="760"/>
      <c r="N279" s="760"/>
      <c r="O279" s="760"/>
      <c r="P279" s="760"/>
      <c r="Q279" s="760"/>
      <c r="R279" s="798"/>
      <c r="S279" s="760"/>
    </row>
    <row r="280" spans="3:19">
      <c r="C280" s="760"/>
      <c r="D280" s="760"/>
      <c r="E280" s="760"/>
      <c r="F280" s="760"/>
      <c r="G280" s="760"/>
      <c r="H280" s="760"/>
      <c r="I280" s="760"/>
      <c r="J280" s="760"/>
      <c r="K280" s="760"/>
      <c r="L280" s="760"/>
      <c r="M280" s="760"/>
      <c r="N280" s="760"/>
      <c r="O280" s="760"/>
      <c r="P280" s="760"/>
      <c r="Q280" s="760"/>
      <c r="R280" s="798"/>
      <c r="S280" s="760"/>
    </row>
    <row r="281" spans="3:19">
      <c r="C281" s="760"/>
      <c r="D281" s="760"/>
      <c r="E281" s="760"/>
      <c r="F281" s="760"/>
      <c r="G281" s="760"/>
      <c r="H281" s="760"/>
      <c r="I281" s="760"/>
      <c r="J281" s="760"/>
      <c r="K281" s="760"/>
      <c r="L281" s="760"/>
      <c r="M281" s="760"/>
      <c r="N281" s="760"/>
      <c r="O281" s="760"/>
      <c r="P281" s="760"/>
      <c r="Q281" s="760"/>
      <c r="R281" s="798"/>
      <c r="S281" s="760"/>
    </row>
    <row r="282" spans="3:19">
      <c r="C282" s="760"/>
      <c r="D282" s="760"/>
      <c r="E282" s="760"/>
      <c r="F282" s="760"/>
      <c r="G282" s="760"/>
      <c r="H282" s="760"/>
      <c r="I282" s="760"/>
      <c r="J282" s="760"/>
      <c r="K282" s="760"/>
      <c r="L282" s="760"/>
      <c r="M282" s="760"/>
      <c r="N282" s="760"/>
      <c r="O282" s="760"/>
      <c r="P282" s="760"/>
      <c r="Q282" s="760"/>
      <c r="R282" s="798"/>
      <c r="S282" s="760"/>
    </row>
    <row r="283" spans="3:19">
      <c r="C283" s="760"/>
      <c r="D283" s="760"/>
      <c r="E283" s="760"/>
      <c r="F283" s="760"/>
      <c r="G283" s="760"/>
      <c r="H283" s="760"/>
      <c r="I283" s="760"/>
      <c r="J283" s="760"/>
      <c r="K283" s="760"/>
      <c r="L283" s="760"/>
      <c r="M283" s="760"/>
      <c r="N283" s="760"/>
      <c r="O283" s="760"/>
      <c r="P283" s="760"/>
      <c r="Q283" s="760"/>
      <c r="R283" s="798"/>
      <c r="S283" s="760"/>
    </row>
    <row r="284" spans="3:19">
      <c r="C284" s="760"/>
      <c r="D284" s="760"/>
      <c r="E284" s="760"/>
      <c r="F284" s="760"/>
      <c r="G284" s="760"/>
      <c r="H284" s="760"/>
      <c r="I284" s="760"/>
      <c r="J284" s="760"/>
      <c r="K284" s="760"/>
      <c r="L284" s="760"/>
      <c r="M284" s="760"/>
      <c r="N284" s="760"/>
      <c r="O284" s="760"/>
      <c r="P284" s="760"/>
      <c r="Q284" s="760"/>
      <c r="R284" s="798"/>
      <c r="S284" s="760"/>
    </row>
    <row r="285" spans="3:19">
      <c r="C285" s="760"/>
      <c r="D285" s="760"/>
      <c r="E285" s="760"/>
      <c r="F285" s="760"/>
      <c r="G285" s="760"/>
      <c r="H285" s="760"/>
      <c r="I285" s="760"/>
      <c r="J285" s="760"/>
      <c r="K285" s="760"/>
      <c r="L285" s="760"/>
      <c r="M285" s="760"/>
      <c r="N285" s="760"/>
      <c r="O285" s="760"/>
      <c r="P285" s="760"/>
      <c r="Q285" s="760"/>
      <c r="R285" s="798"/>
      <c r="S285" s="760"/>
    </row>
    <row r="286" spans="3:19">
      <c r="C286" s="760"/>
      <c r="D286" s="760"/>
      <c r="E286" s="760"/>
      <c r="F286" s="760"/>
      <c r="G286" s="760"/>
      <c r="H286" s="760"/>
      <c r="I286" s="760"/>
      <c r="J286" s="760"/>
      <c r="K286" s="760"/>
      <c r="L286" s="760"/>
      <c r="M286" s="760"/>
      <c r="N286" s="760"/>
      <c r="O286" s="760"/>
      <c r="P286" s="760"/>
      <c r="Q286" s="760"/>
      <c r="R286" s="798"/>
      <c r="S286" s="760"/>
    </row>
    <row r="287" spans="3:19">
      <c r="C287" s="760"/>
      <c r="D287" s="760"/>
      <c r="E287" s="760"/>
      <c r="F287" s="760"/>
      <c r="G287" s="760"/>
      <c r="H287" s="760"/>
      <c r="I287" s="760"/>
      <c r="J287" s="760"/>
      <c r="K287" s="760"/>
      <c r="L287" s="760"/>
      <c r="M287" s="760"/>
      <c r="N287" s="760"/>
      <c r="O287" s="760"/>
      <c r="P287" s="760"/>
      <c r="Q287" s="760"/>
      <c r="R287" s="798"/>
      <c r="S287" s="760"/>
    </row>
    <row r="288" spans="3:19">
      <c r="C288" s="760"/>
      <c r="D288" s="760"/>
      <c r="E288" s="760"/>
      <c r="F288" s="760"/>
      <c r="G288" s="760"/>
      <c r="H288" s="760"/>
      <c r="I288" s="760"/>
      <c r="J288" s="760"/>
      <c r="K288" s="760"/>
      <c r="L288" s="760"/>
      <c r="M288" s="760"/>
      <c r="N288" s="760"/>
      <c r="O288" s="760"/>
      <c r="P288" s="760"/>
      <c r="Q288" s="760"/>
      <c r="R288" s="798"/>
      <c r="S288" s="760"/>
    </row>
    <row r="289" spans="3:19">
      <c r="C289" s="760"/>
      <c r="D289" s="760"/>
      <c r="E289" s="760"/>
      <c r="F289" s="760"/>
      <c r="G289" s="760"/>
      <c r="H289" s="760"/>
      <c r="I289" s="760"/>
      <c r="J289" s="760"/>
      <c r="K289" s="760"/>
      <c r="L289" s="760"/>
      <c r="M289" s="760"/>
      <c r="N289" s="760"/>
      <c r="O289" s="760"/>
      <c r="P289" s="760"/>
      <c r="Q289" s="760"/>
      <c r="R289" s="798"/>
      <c r="S289" s="760"/>
    </row>
    <row r="290" spans="3:19">
      <c r="C290" s="760"/>
      <c r="D290" s="760"/>
      <c r="E290" s="760"/>
      <c r="F290" s="760"/>
      <c r="G290" s="760"/>
      <c r="H290" s="760"/>
      <c r="I290" s="760"/>
      <c r="J290" s="760"/>
      <c r="K290" s="760"/>
      <c r="L290" s="760"/>
      <c r="M290" s="760"/>
      <c r="N290" s="760"/>
      <c r="O290" s="760"/>
      <c r="P290" s="760"/>
      <c r="Q290" s="760"/>
      <c r="R290" s="798"/>
      <c r="S290" s="760"/>
    </row>
    <row r="291" spans="3:19">
      <c r="C291" s="760"/>
      <c r="D291" s="760"/>
      <c r="E291" s="760"/>
      <c r="F291" s="760"/>
      <c r="G291" s="760"/>
      <c r="H291" s="760"/>
      <c r="I291" s="760"/>
      <c r="J291" s="760"/>
      <c r="K291" s="760"/>
      <c r="L291" s="760"/>
      <c r="M291" s="760"/>
      <c r="N291" s="760"/>
      <c r="O291" s="760"/>
      <c r="P291" s="760"/>
      <c r="Q291" s="760"/>
      <c r="R291" s="798"/>
      <c r="S291" s="760"/>
    </row>
    <row r="292" spans="3:19">
      <c r="C292" s="760"/>
      <c r="D292" s="760"/>
      <c r="E292" s="760"/>
      <c r="F292" s="760"/>
      <c r="G292" s="760"/>
      <c r="H292" s="760"/>
      <c r="I292" s="760"/>
      <c r="J292" s="760"/>
      <c r="K292" s="760"/>
      <c r="L292" s="760"/>
      <c r="M292" s="760"/>
      <c r="N292" s="760"/>
      <c r="O292" s="760"/>
      <c r="P292" s="760"/>
      <c r="Q292" s="760"/>
      <c r="R292" s="798"/>
      <c r="S292" s="760"/>
    </row>
    <row r="293" spans="3:19">
      <c r="C293" s="760"/>
      <c r="D293" s="760"/>
      <c r="E293" s="760"/>
      <c r="F293" s="760"/>
      <c r="G293" s="760"/>
      <c r="H293" s="760"/>
      <c r="I293" s="760"/>
      <c r="J293" s="760"/>
      <c r="K293" s="760"/>
      <c r="L293" s="760"/>
      <c r="M293" s="760"/>
      <c r="N293" s="760"/>
      <c r="O293" s="760"/>
      <c r="P293" s="760"/>
      <c r="Q293" s="760"/>
      <c r="R293" s="798"/>
      <c r="S293" s="760"/>
    </row>
    <row r="294" spans="3:19">
      <c r="C294" s="760"/>
      <c r="D294" s="760"/>
      <c r="E294" s="760"/>
      <c r="F294" s="760"/>
      <c r="G294" s="760"/>
      <c r="H294" s="760"/>
      <c r="I294" s="760"/>
      <c r="J294" s="760"/>
      <c r="K294" s="760"/>
      <c r="L294" s="760"/>
      <c r="M294" s="760"/>
      <c r="N294" s="760"/>
      <c r="O294" s="760"/>
      <c r="P294" s="760"/>
      <c r="Q294" s="760"/>
      <c r="R294" s="798"/>
      <c r="S294" s="760"/>
    </row>
    <row r="295" spans="3:19">
      <c r="C295" s="760"/>
      <c r="D295" s="760"/>
      <c r="E295" s="760"/>
      <c r="F295" s="760"/>
      <c r="G295" s="760"/>
      <c r="H295" s="760"/>
      <c r="I295" s="760"/>
      <c r="J295" s="760"/>
      <c r="K295" s="760"/>
      <c r="L295" s="760"/>
      <c r="M295" s="760"/>
      <c r="N295" s="760"/>
      <c r="O295" s="760"/>
      <c r="P295" s="760"/>
      <c r="Q295" s="760"/>
      <c r="R295" s="798"/>
      <c r="S295" s="760"/>
    </row>
    <row r="296" spans="3:19">
      <c r="C296" s="760"/>
      <c r="D296" s="760"/>
      <c r="E296" s="760"/>
      <c r="F296" s="760"/>
      <c r="G296" s="760"/>
      <c r="H296" s="760"/>
      <c r="I296" s="760"/>
      <c r="J296" s="760"/>
      <c r="K296" s="760"/>
      <c r="L296" s="760"/>
      <c r="M296" s="760"/>
      <c r="N296" s="760"/>
      <c r="O296" s="760"/>
      <c r="P296" s="760"/>
      <c r="Q296" s="760"/>
      <c r="R296" s="798"/>
      <c r="S296" s="760"/>
    </row>
    <row r="297" spans="3:19">
      <c r="C297" s="760"/>
      <c r="D297" s="760"/>
      <c r="E297" s="760"/>
      <c r="F297" s="760"/>
      <c r="G297" s="760"/>
      <c r="H297" s="760"/>
      <c r="I297" s="760"/>
      <c r="J297" s="760"/>
      <c r="K297" s="760"/>
      <c r="L297" s="760"/>
      <c r="M297" s="760"/>
      <c r="N297" s="760"/>
      <c r="O297" s="760"/>
      <c r="P297" s="760"/>
      <c r="Q297" s="760"/>
      <c r="R297" s="798"/>
      <c r="S297" s="760"/>
    </row>
    <row r="298" spans="3:19">
      <c r="C298" s="760"/>
      <c r="D298" s="760"/>
      <c r="E298" s="760"/>
      <c r="F298" s="760"/>
      <c r="G298" s="760"/>
      <c r="H298" s="760"/>
      <c r="I298" s="760"/>
      <c r="J298" s="760"/>
      <c r="K298" s="760"/>
      <c r="L298" s="760"/>
      <c r="M298" s="760"/>
      <c r="N298" s="760"/>
      <c r="O298" s="760"/>
      <c r="P298" s="760"/>
      <c r="Q298" s="760"/>
      <c r="R298" s="798"/>
      <c r="S298" s="760"/>
    </row>
    <row r="299" spans="3:19">
      <c r="C299" s="760"/>
      <c r="D299" s="760"/>
      <c r="E299" s="760"/>
      <c r="F299" s="760"/>
      <c r="G299" s="760"/>
      <c r="H299" s="760"/>
      <c r="I299" s="760"/>
      <c r="J299" s="760"/>
      <c r="K299" s="760"/>
      <c r="L299" s="760"/>
      <c r="M299" s="760"/>
      <c r="N299" s="760"/>
      <c r="O299" s="760"/>
      <c r="P299" s="760"/>
      <c r="Q299" s="760"/>
      <c r="R299" s="798"/>
      <c r="S299" s="760"/>
    </row>
    <row r="300" spans="3:19">
      <c r="C300" s="760"/>
      <c r="D300" s="760"/>
      <c r="E300" s="760"/>
      <c r="F300" s="760"/>
      <c r="G300" s="760"/>
      <c r="H300" s="760"/>
      <c r="I300" s="760"/>
      <c r="J300" s="760"/>
      <c r="K300" s="760"/>
      <c r="L300" s="760"/>
      <c r="M300" s="760"/>
      <c r="N300" s="760"/>
      <c r="O300" s="760"/>
      <c r="P300" s="760"/>
      <c r="Q300" s="760"/>
      <c r="R300" s="798"/>
      <c r="S300" s="760"/>
    </row>
    <row r="301" spans="3:19">
      <c r="C301" s="760"/>
      <c r="D301" s="760"/>
      <c r="E301" s="760"/>
      <c r="F301" s="760"/>
      <c r="G301" s="760"/>
      <c r="H301" s="760"/>
      <c r="I301" s="760"/>
      <c r="J301" s="760"/>
      <c r="K301" s="760"/>
      <c r="L301" s="760"/>
      <c r="M301" s="760"/>
      <c r="N301" s="760"/>
      <c r="O301" s="760"/>
      <c r="P301" s="760"/>
      <c r="Q301" s="760"/>
      <c r="R301" s="798"/>
      <c r="S301" s="760"/>
    </row>
    <row r="302" spans="3:19">
      <c r="C302" s="760"/>
      <c r="D302" s="760"/>
      <c r="E302" s="760"/>
      <c r="F302" s="760"/>
      <c r="G302" s="760"/>
      <c r="H302" s="760"/>
      <c r="I302" s="760"/>
      <c r="J302" s="760"/>
      <c r="K302" s="760"/>
      <c r="L302" s="760"/>
      <c r="M302" s="760"/>
      <c r="N302" s="760"/>
      <c r="O302" s="760"/>
      <c r="P302" s="760"/>
      <c r="Q302" s="760"/>
      <c r="R302" s="798"/>
      <c r="S302" s="760"/>
    </row>
    <row r="303" spans="3:19">
      <c r="C303" s="760"/>
      <c r="D303" s="760"/>
      <c r="E303" s="760"/>
      <c r="F303" s="760"/>
      <c r="G303" s="760"/>
      <c r="H303" s="760"/>
      <c r="I303" s="760"/>
      <c r="J303" s="760"/>
      <c r="K303" s="760"/>
      <c r="L303" s="760"/>
      <c r="M303" s="760"/>
      <c r="N303" s="760"/>
      <c r="O303" s="760"/>
      <c r="P303" s="760"/>
      <c r="Q303" s="760"/>
      <c r="R303" s="798"/>
      <c r="S303" s="760"/>
    </row>
    <row r="304" spans="3:19">
      <c r="C304" s="760"/>
      <c r="D304" s="760"/>
      <c r="E304" s="760"/>
      <c r="F304" s="760"/>
      <c r="G304" s="760"/>
      <c r="H304" s="760"/>
      <c r="I304" s="760"/>
      <c r="J304" s="760"/>
      <c r="K304" s="760"/>
      <c r="L304" s="760"/>
      <c r="M304" s="760"/>
      <c r="N304" s="760"/>
      <c r="O304" s="760"/>
      <c r="P304" s="760"/>
      <c r="Q304" s="760"/>
      <c r="R304" s="798"/>
      <c r="S304" s="760"/>
    </row>
    <row r="305" spans="3:19">
      <c r="C305" s="760"/>
      <c r="D305" s="760"/>
      <c r="E305" s="760"/>
      <c r="F305" s="760"/>
      <c r="G305" s="760"/>
      <c r="H305" s="760"/>
      <c r="I305" s="760"/>
      <c r="J305" s="760"/>
      <c r="K305" s="760"/>
      <c r="L305" s="760"/>
      <c r="M305" s="760"/>
      <c r="N305" s="760"/>
      <c r="O305" s="760"/>
      <c r="P305" s="760"/>
      <c r="Q305" s="760"/>
      <c r="R305" s="798"/>
      <c r="S305" s="760"/>
    </row>
    <row r="306" spans="3:19">
      <c r="C306" s="760"/>
      <c r="D306" s="760"/>
      <c r="E306" s="760"/>
      <c r="F306" s="760"/>
      <c r="G306" s="760"/>
      <c r="H306" s="760"/>
      <c r="I306" s="760"/>
      <c r="J306" s="760"/>
      <c r="K306" s="760"/>
      <c r="L306" s="760"/>
      <c r="M306" s="760"/>
      <c r="N306" s="760"/>
      <c r="O306" s="760"/>
      <c r="P306" s="760"/>
      <c r="Q306" s="760"/>
      <c r="R306" s="798"/>
      <c r="S306" s="760"/>
    </row>
    <row r="307" spans="3:19">
      <c r="C307" s="760"/>
      <c r="D307" s="760"/>
      <c r="E307" s="760"/>
      <c r="F307" s="760"/>
      <c r="G307" s="760"/>
      <c r="H307" s="760"/>
      <c r="I307" s="760"/>
      <c r="J307" s="760"/>
      <c r="K307" s="760"/>
      <c r="L307" s="760"/>
      <c r="M307" s="760"/>
      <c r="N307" s="760"/>
      <c r="O307" s="760"/>
      <c r="P307" s="760"/>
      <c r="Q307" s="760"/>
      <c r="R307" s="798"/>
      <c r="S307" s="760"/>
    </row>
    <row r="308" spans="3:19">
      <c r="C308" s="760"/>
      <c r="D308" s="760"/>
      <c r="E308" s="760"/>
      <c r="F308" s="760"/>
      <c r="G308" s="760"/>
      <c r="H308" s="760"/>
      <c r="I308" s="760"/>
      <c r="J308" s="760"/>
      <c r="K308" s="760"/>
      <c r="L308" s="760"/>
      <c r="M308" s="760"/>
      <c r="N308" s="760"/>
      <c r="O308" s="760"/>
      <c r="P308" s="760"/>
      <c r="Q308" s="760"/>
      <c r="R308" s="798"/>
      <c r="S308" s="760"/>
    </row>
    <row r="309" spans="3:19">
      <c r="C309" s="760"/>
      <c r="D309" s="760"/>
      <c r="E309" s="760"/>
      <c r="F309" s="760"/>
      <c r="G309" s="760"/>
      <c r="H309" s="760"/>
      <c r="I309" s="760"/>
      <c r="J309" s="760"/>
      <c r="K309" s="760"/>
      <c r="L309" s="760"/>
      <c r="M309" s="760"/>
      <c r="N309" s="760"/>
      <c r="O309" s="760"/>
      <c r="P309" s="760"/>
      <c r="Q309" s="760"/>
      <c r="R309" s="798"/>
      <c r="S309" s="760"/>
    </row>
    <row r="310" spans="3:19">
      <c r="C310" s="760"/>
      <c r="D310" s="760"/>
      <c r="E310" s="760"/>
      <c r="F310" s="760"/>
      <c r="G310" s="760"/>
      <c r="H310" s="760"/>
      <c r="I310" s="760"/>
      <c r="J310" s="760"/>
      <c r="K310" s="760"/>
      <c r="L310" s="760"/>
      <c r="M310" s="760"/>
      <c r="N310" s="760"/>
      <c r="O310" s="760"/>
      <c r="P310" s="760"/>
      <c r="Q310" s="760"/>
      <c r="R310" s="798"/>
      <c r="S310" s="760"/>
    </row>
    <row r="311" spans="3:19">
      <c r="C311" s="760"/>
      <c r="D311" s="760"/>
      <c r="E311" s="760"/>
      <c r="F311" s="760"/>
      <c r="G311" s="760"/>
      <c r="H311" s="760"/>
      <c r="I311" s="760"/>
      <c r="J311" s="760"/>
      <c r="K311" s="760"/>
      <c r="L311" s="760"/>
      <c r="M311" s="760"/>
      <c r="N311" s="760"/>
      <c r="O311" s="760"/>
      <c r="P311" s="760"/>
      <c r="Q311" s="760"/>
      <c r="R311" s="798"/>
      <c r="S311" s="760"/>
    </row>
    <row r="312" spans="3:19">
      <c r="C312" s="760"/>
      <c r="D312" s="760"/>
      <c r="E312" s="760"/>
      <c r="F312" s="760"/>
      <c r="G312" s="760"/>
      <c r="H312" s="760"/>
      <c r="I312" s="760"/>
      <c r="J312" s="760"/>
      <c r="K312" s="760"/>
      <c r="L312" s="760"/>
      <c r="M312" s="760"/>
      <c r="N312" s="760"/>
      <c r="O312" s="760"/>
      <c r="P312" s="760"/>
      <c r="Q312" s="760"/>
      <c r="R312" s="798"/>
      <c r="S312" s="760"/>
    </row>
    <row r="313" spans="3:19">
      <c r="C313" s="760"/>
      <c r="D313" s="760"/>
      <c r="E313" s="760"/>
      <c r="F313" s="760"/>
      <c r="G313" s="760"/>
      <c r="H313" s="760"/>
      <c r="I313" s="760"/>
      <c r="J313" s="760"/>
      <c r="K313" s="760"/>
      <c r="L313" s="760"/>
      <c r="M313" s="760"/>
      <c r="N313" s="760"/>
      <c r="O313" s="760"/>
      <c r="P313" s="760"/>
      <c r="Q313" s="760"/>
      <c r="R313" s="798"/>
      <c r="S313" s="760"/>
    </row>
    <row r="314" spans="3:19">
      <c r="C314" s="760"/>
      <c r="D314" s="760"/>
      <c r="E314" s="760"/>
      <c r="F314" s="760"/>
      <c r="G314" s="760"/>
      <c r="H314" s="760"/>
      <c r="I314" s="760"/>
      <c r="J314" s="760"/>
      <c r="K314" s="760"/>
      <c r="L314" s="760"/>
      <c r="M314" s="760"/>
      <c r="N314" s="760"/>
      <c r="O314" s="760"/>
      <c r="P314" s="760"/>
      <c r="Q314" s="760"/>
      <c r="R314" s="798"/>
      <c r="S314" s="760"/>
    </row>
    <row r="315" spans="3:19">
      <c r="C315" s="760"/>
      <c r="D315" s="760"/>
      <c r="E315" s="760"/>
      <c r="F315" s="760"/>
      <c r="G315" s="760"/>
      <c r="H315" s="760"/>
      <c r="I315" s="760"/>
      <c r="J315" s="760"/>
      <c r="K315" s="760"/>
      <c r="L315" s="760"/>
      <c r="M315" s="760"/>
      <c r="N315" s="760"/>
      <c r="O315" s="760"/>
      <c r="P315" s="760"/>
      <c r="Q315" s="760"/>
      <c r="R315" s="798"/>
      <c r="S315" s="760"/>
    </row>
    <row r="316" spans="3:19">
      <c r="C316" s="760"/>
      <c r="D316" s="760"/>
      <c r="E316" s="760"/>
      <c r="F316" s="760"/>
      <c r="G316" s="760"/>
      <c r="H316" s="760"/>
      <c r="I316" s="760"/>
      <c r="J316" s="760"/>
      <c r="K316" s="760"/>
      <c r="L316" s="760"/>
      <c r="M316" s="760"/>
      <c r="N316" s="760"/>
      <c r="O316" s="760"/>
      <c r="P316" s="760"/>
      <c r="Q316" s="760"/>
      <c r="R316" s="798"/>
      <c r="S316" s="760"/>
    </row>
    <row r="317" spans="3:19">
      <c r="C317" s="760"/>
      <c r="D317" s="760"/>
      <c r="E317" s="760"/>
      <c r="F317" s="760"/>
      <c r="G317" s="760"/>
      <c r="H317" s="760"/>
      <c r="I317" s="760"/>
      <c r="J317" s="760"/>
      <c r="K317" s="760"/>
      <c r="L317" s="760"/>
      <c r="M317" s="760"/>
      <c r="N317" s="760"/>
      <c r="O317" s="760"/>
      <c r="P317" s="760"/>
      <c r="Q317" s="760"/>
      <c r="R317" s="798"/>
      <c r="S317" s="760"/>
    </row>
    <row r="318" spans="3:19">
      <c r="C318" s="760"/>
      <c r="D318" s="760"/>
      <c r="E318" s="760"/>
      <c r="F318" s="760"/>
      <c r="G318" s="760"/>
      <c r="H318" s="760"/>
      <c r="I318" s="760"/>
      <c r="J318" s="760"/>
      <c r="K318" s="760"/>
      <c r="L318" s="760"/>
      <c r="M318" s="760"/>
      <c r="N318" s="760"/>
      <c r="O318" s="760"/>
      <c r="P318" s="760"/>
      <c r="Q318" s="760"/>
      <c r="R318" s="798"/>
      <c r="S318" s="760"/>
    </row>
    <row r="319" spans="3:19">
      <c r="C319" s="760"/>
      <c r="D319" s="760"/>
      <c r="E319" s="760"/>
      <c r="F319" s="760"/>
      <c r="G319" s="760"/>
      <c r="H319" s="760"/>
      <c r="I319" s="760"/>
      <c r="J319" s="760"/>
      <c r="K319" s="760"/>
      <c r="L319" s="760"/>
      <c r="M319" s="760"/>
      <c r="N319" s="760"/>
      <c r="O319" s="760"/>
      <c r="P319" s="760"/>
      <c r="Q319" s="760"/>
      <c r="R319" s="798"/>
      <c r="S319" s="760"/>
    </row>
    <row r="320" spans="3:19">
      <c r="C320" s="760"/>
      <c r="D320" s="760"/>
      <c r="E320" s="760"/>
      <c r="F320" s="760"/>
      <c r="G320" s="760"/>
      <c r="H320" s="760"/>
      <c r="I320" s="760"/>
      <c r="J320" s="760"/>
      <c r="K320" s="760"/>
      <c r="L320" s="760"/>
      <c r="M320" s="760"/>
      <c r="N320" s="760"/>
      <c r="O320" s="760"/>
      <c r="P320" s="760"/>
      <c r="Q320" s="760"/>
      <c r="R320" s="798"/>
      <c r="S320" s="760"/>
    </row>
    <row r="321" spans="3:19">
      <c r="C321" s="760"/>
      <c r="D321" s="760"/>
      <c r="E321" s="760"/>
      <c r="F321" s="760"/>
      <c r="G321" s="760"/>
      <c r="H321" s="760"/>
      <c r="I321" s="760"/>
      <c r="J321" s="760"/>
      <c r="K321" s="760"/>
      <c r="L321" s="760"/>
      <c r="M321" s="760"/>
      <c r="N321" s="760"/>
      <c r="O321" s="760"/>
      <c r="P321" s="760"/>
      <c r="Q321" s="760"/>
      <c r="R321" s="798"/>
      <c r="S321" s="760"/>
    </row>
    <row r="322" spans="3:19">
      <c r="C322" s="760"/>
      <c r="D322" s="760"/>
      <c r="E322" s="760"/>
      <c r="F322" s="760"/>
      <c r="G322" s="760"/>
      <c r="H322" s="760"/>
      <c r="I322" s="760"/>
      <c r="J322" s="760"/>
      <c r="K322" s="760"/>
      <c r="L322" s="760"/>
      <c r="M322" s="760"/>
      <c r="N322" s="760"/>
      <c r="O322" s="760"/>
      <c r="P322" s="760"/>
      <c r="Q322" s="760"/>
      <c r="R322" s="798"/>
      <c r="S322" s="760"/>
    </row>
    <row r="323" spans="3:19">
      <c r="C323" s="760"/>
      <c r="D323" s="760"/>
      <c r="E323" s="760"/>
      <c r="F323" s="760"/>
      <c r="G323" s="760"/>
      <c r="H323" s="760"/>
      <c r="I323" s="760"/>
      <c r="J323" s="760"/>
      <c r="K323" s="760"/>
      <c r="L323" s="760"/>
      <c r="M323" s="760"/>
      <c r="N323" s="760"/>
      <c r="O323" s="760"/>
      <c r="P323" s="760"/>
      <c r="Q323" s="760"/>
      <c r="R323" s="798"/>
      <c r="S323" s="760"/>
    </row>
    <row r="324" spans="3:19">
      <c r="C324" s="760"/>
      <c r="D324" s="760"/>
      <c r="E324" s="760"/>
      <c r="F324" s="760"/>
      <c r="G324" s="760"/>
      <c r="H324" s="760"/>
      <c r="I324" s="760"/>
      <c r="J324" s="760"/>
      <c r="K324" s="760"/>
      <c r="L324" s="760"/>
      <c r="M324" s="760"/>
      <c r="N324" s="760"/>
      <c r="O324" s="760"/>
      <c r="P324" s="760"/>
      <c r="Q324" s="760"/>
      <c r="R324" s="798"/>
      <c r="S324" s="760"/>
    </row>
    <row r="325" spans="3:19">
      <c r="C325" s="760"/>
      <c r="D325" s="760"/>
      <c r="E325" s="760"/>
      <c r="F325" s="760"/>
      <c r="G325" s="760"/>
      <c r="H325" s="760"/>
      <c r="I325" s="760"/>
      <c r="J325" s="760"/>
      <c r="K325" s="760"/>
      <c r="L325" s="760"/>
      <c r="M325" s="760"/>
      <c r="N325" s="760"/>
      <c r="O325" s="760"/>
      <c r="P325" s="760"/>
      <c r="Q325" s="760"/>
      <c r="R325" s="798"/>
      <c r="S325" s="760"/>
    </row>
    <row r="326" spans="3:19">
      <c r="C326" s="760"/>
      <c r="D326" s="760"/>
      <c r="E326" s="760"/>
      <c r="F326" s="760"/>
      <c r="G326" s="760"/>
      <c r="H326" s="760"/>
      <c r="I326" s="760"/>
      <c r="J326" s="760"/>
      <c r="K326" s="760"/>
      <c r="L326" s="760"/>
      <c r="M326" s="760"/>
      <c r="N326" s="760"/>
      <c r="O326" s="760"/>
      <c r="P326" s="760"/>
      <c r="Q326" s="760"/>
      <c r="R326" s="798"/>
      <c r="S326" s="760"/>
    </row>
    <row r="327" spans="3:19">
      <c r="C327" s="760"/>
      <c r="D327" s="760"/>
      <c r="E327" s="760"/>
      <c r="F327" s="760"/>
      <c r="G327" s="760"/>
      <c r="H327" s="760"/>
      <c r="I327" s="760"/>
      <c r="J327" s="760"/>
      <c r="K327" s="760"/>
      <c r="L327" s="760"/>
      <c r="M327" s="760"/>
      <c r="N327" s="760"/>
      <c r="O327" s="760"/>
      <c r="P327" s="760"/>
      <c r="Q327" s="760"/>
      <c r="R327" s="798"/>
      <c r="S327" s="760"/>
    </row>
    <row r="328" spans="3:19">
      <c r="C328" s="760"/>
      <c r="D328" s="760"/>
      <c r="E328" s="760"/>
      <c r="F328" s="760"/>
      <c r="G328" s="760"/>
      <c r="H328" s="760"/>
      <c r="I328" s="760"/>
      <c r="J328" s="760"/>
      <c r="K328" s="760"/>
      <c r="L328" s="760"/>
      <c r="M328" s="760"/>
      <c r="N328" s="760"/>
      <c r="O328" s="760"/>
      <c r="P328" s="760"/>
      <c r="Q328" s="760"/>
      <c r="R328" s="798"/>
      <c r="S328" s="760"/>
    </row>
    <row r="329" spans="3:19">
      <c r="C329" s="760"/>
      <c r="D329" s="760"/>
      <c r="E329" s="760"/>
      <c r="F329" s="760"/>
      <c r="G329" s="760"/>
      <c r="H329" s="760"/>
      <c r="I329" s="760"/>
      <c r="J329" s="760"/>
      <c r="K329" s="760"/>
      <c r="L329" s="760"/>
      <c r="M329" s="760"/>
      <c r="N329" s="760"/>
      <c r="O329" s="760"/>
      <c r="P329" s="760"/>
      <c r="Q329" s="760"/>
      <c r="R329" s="798"/>
      <c r="S329" s="760"/>
    </row>
    <row r="330" spans="3:19">
      <c r="C330" s="760"/>
      <c r="D330" s="760"/>
      <c r="E330" s="760"/>
      <c r="F330" s="760"/>
      <c r="G330" s="760"/>
      <c r="H330" s="760"/>
      <c r="I330" s="760"/>
      <c r="J330" s="760"/>
      <c r="K330" s="760"/>
      <c r="L330" s="760"/>
      <c r="M330" s="760"/>
      <c r="N330" s="760"/>
      <c r="O330" s="760"/>
      <c r="P330" s="760"/>
      <c r="Q330" s="760"/>
      <c r="R330" s="798"/>
      <c r="S330" s="760"/>
    </row>
    <row r="331" spans="3:19">
      <c r="C331" s="760"/>
      <c r="D331" s="760"/>
      <c r="E331" s="760"/>
      <c r="F331" s="760"/>
      <c r="G331" s="760"/>
      <c r="H331" s="760"/>
      <c r="I331" s="760"/>
      <c r="J331" s="760"/>
      <c r="K331" s="760"/>
      <c r="L331" s="760"/>
      <c r="M331" s="760"/>
      <c r="N331" s="760"/>
      <c r="O331" s="760"/>
      <c r="P331" s="760"/>
      <c r="Q331" s="760"/>
      <c r="R331" s="798"/>
      <c r="S331" s="760"/>
    </row>
    <row r="332" spans="3:19">
      <c r="C332" s="760"/>
      <c r="D332" s="760"/>
      <c r="E332" s="760"/>
      <c r="F332" s="760"/>
      <c r="G332" s="760"/>
      <c r="H332" s="760"/>
      <c r="I332" s="760"/>
      <c r="J332" s="760"/>
      <c r="K332" s="760"/>
      <c r="L332" s="760"/>
      <c r="M332" s="760"/>
      <c r="N332" s="760"/>
      <c r="O332" s="760"/>
      <c r="P332" s="760"/>
      <c r="Q332" s="760"/>
      <c r="R332" s="798"/>
      <c r="S332" s="760"/>
    </row>
    <row r="333" spans="3:19">
      <c r="C333" s="760"/>
      <c r="D333" s="760"/>
      <c r="E333" s="760"/>
      <c r="F333" s="760"/>
      <c r="G333" s="760"/>
      <c r="H333" s="760"/>
      <c r="I333" s="760"/>
      <c r="J333" s="760"/>
      <c r="K333" s="760"/>
      <c r="L333" s="760"/>
      <c r="M333" s="760"/>
      <c r="N333" s="760"/>
      <c r="O333" s="760"/>
      <c r="P333" s="760"/>
      <c r="Q333" s="760"/>
      <c r="R333" s="798"/>
      <c r="S333" s="760"/>
    </row>
    <row r="334" spans="3:19">
      <c r="C334" s="760"/>
      <c r="D334" s="760"/>
      <c r="E334" s="760"/>
      <c r="F334" s="760"/>
      <c r="G334" s="760"/>
      <c r="H334" s="760"/>
      <c r="I334" s="760"/>
      <c r="J334" s="760"/>
      <c r="K334" s="760"/>
      <c r="L334" s="760"/>
      <c r="M334" s="760"/>
      <c r="N334" s="760"/>
      <c r="O334" s="760"/>
      <c r="P334" s="760"/>
      <c r="Q334" s="760"/>
      <c r="R334" s="798"/>
      <c r="S334" s="760"/>
    </row>
    <row r="335" spans="3:19">
      <c r="C335" s="760"/>
      <c r="D335" s="760"/>
      <c r="E335" s="760"/>
      <c r="F335" s="760"/>
      <c r="G335" s="760"/>
      <c r="H335" s="760"/>
      <c r="I335" s="760"/>
      <c r="J335" s="760"/>
      <c r="K335" s="760"/>
      <c r="L335" s="760"/>
      <c r="M335" s="760"/>
      <c r="N335" s="760"/>
      <c r="O335" s="760"/>
      <c r="P335" s="760"/>
      <c r="Q335" s="760"/>
      <c r="R335" s="798"/>
      <c r="S335" s="760"/>
    </row>
    <row r="336" spans="3:19">
      <c r="C336" s="760"/>
      <c r="D336" s="760"/>
      <c r="E336" s="760"/>
      <c r="F336" s="760"/>
      <c r="G336" s="760"/>
      <c r="H336" s="760"/>
      <c r="I336" s="760"/>
      <c r="J336" s="760"/>
      <c r="K336" s="760"/>
      <c r="L336" s="760"/>
      <c r="M336" s="760"/>
      <c r="N336" s="760"/>
      <c r="O336" s="760"/>
      <c r="P336" s="760"/>
      <c r="Q336" s="760"/>
      <c r="R336" s="798"/>
      <c r="S336" s="760"/>
    </row>
  </sheetData>
  <mergeCells count="8">
    <mergeCell ref="C70:Q70"/>
    <mergeCell ref="C71:Q71"/>
    <mergeCell ref="C72:D72"/>
    <mergeCell ref="E1:Q1"/>
    <mergeCell ref="P3:Q3"/>
    <mergeCell ref="C34:D34"/>
    <mergeCell ref="C56:D56"/>
    <mergeCell ref="F6:Q6"/>
  </mergeCells>
  <conditionalFormatting sqref="E7:Q7">
    <cfRule type="cellIs" dxfId="6" priority="1" operator="equal">
      <formula>"jan."</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19.xml><?xml version="1.0" encoding="utf-8"?>
<worksheet xmlns="http://schemas.openxmlformats.org/spreadsheetml/2006/main" xmlns:r="http://schemas.openxmlformats.org/officeDocument/2006/relationships">
  <dimension ref="A1:N68"/>
  <sheetViews>
    <sheetView zoomScaleNormal="100" workbookViewId="0"/>
  </sheetViews>
  <sheetFormatPr defaultRowHeight="12.75"/>
  <cols>
    <col min="1" max="1" width="1" style="130" customWidth="1"/>
    <col min="2" max="2" width="2.5703125" style="130" customWidth="1"/>
    <col min="3" max="3" width="1" style="130" customWidth="1"/>
    <col min="4" max="4" width="13" style="130" customWidth="1"/>
    <col min="5" max="6" width="16" style="130" customWidth="1"/>
    <col min="7" max="9" width="15.7109375" style="130" customWidth="1"/>
    <col min="10" max="10" width="0.85546875" style="130" customWidth="1"/>
    <col min="11" max="11" width="2.5703125" style="130" customWidth="1"/>
    <col min="12" max="12" width="1" style="130" customWidth="1"/>
    <col min="13" max="229" width="9.140625" style="130"/>
    <col min="230" max="230" width="1" style="130" customWidth="1"/>
    <col min="231" max="231" width="2.5703125" style="130" customWidth="1"/>
    <col min="232" max="232" width="2.42578125" style="130" customWidth="1"/>
    <col min="233" max="233" width="11.42578125" style="130" customWidth="1"/>
    <col min="234" max="234" width="1.140625" style="130" customWidth="1"/>
    <col min="235" max="235" width="12.85546875" style="130" customWidth="1"/>
    <col min="236" max="236" width="1.140625" style="130" customWidth="1"/>
    <col min="237" max="238" width="12.85546875" style="130" customWidth="1"/>
    <col min="239" max="239" width="1.140625" style="130" customWidth="1"/>
    <col min="240" max="242" width="12.85546875" style="130" customWidth="1"/>
    <col min="243" max="243" width="0.85546875" style="130" customWidth="1"/>
    <col min="244" max="244" width="2.5703125" style="130" customWidth="1"/>
    <col min="245" max="245" width="1" style="130" customWidth="1"/>
    <col min="246" max="485" width="9.140625" style="130"/>
    <col min="486" max="486" width="1" style="130" customWidth="1"/>
    <col min="487" max="487" width="2.5703125" style="130" customWidth="1"/>
    <col min="488" max="488" width="2.42578125" style="130" customWidth="1"/>
    <col min="489" max="489" width="11.42578125" style="130" customWidth="1"/>
    <col min="490" max="490" width="1.140625" style="130" customWidth="1"/>
    <col min="491" max="491" width="12.85546875" style="130" customWidth="1"/>
    <col min="492" max="492" width="1.140625" style="130" customWidth="1"/>
    <col min="493" max="494" width="12.85546875" style="130" customWidth="1"/>
    <col min="495" max="495" width="1.140625" style="130" customWidth="1"/>
    <col min="496" max="498" width="12.85546875" style="130" customWidth="1"/>
    <col min="499" max="499" width="0.85546875" style="130" customWidth="1"/>
    <col min="500" max="500" width="2.5703125" style="130" customWidth="1"/>
    <col min="501" max="501" width="1" style="130" customWidth="1"/>
    <col min="502" max="741" width="9.140625" style="130"/>
    <col min="742" max="742" width="1" style="130" customWidth="1"/>
    <col min="743" max="743" width="2.5703125" style="130" customWidth="1"/>
    <col min="744" max="744" width="2.42578125" style="130" customWidth="1"/>
    <col min="745" max="745" width="11.42578125" style="130" customWidth="1"/>
    <col min="746" max="746" width="1.140625" style="130" customWidth="1"/>
    <col min="747" max="747" width="12.85546875" style="130" customWidth="1"/>
    <col min="748" max="748" width="1.140625" style="130" customWidth="1"/>
    <col min="749" max="750" width="12.85546875" style="130" customWidth="1"/>
    <col min="751" max="751" width="1.140625" style="130" customWidth="1"/>
    <col min="752" max="754" width="12.85546875" style="130" customWidth="1"/>
    <col min="755" max="755" width="0.85546875" style="130" customWidth="1"/>
    <col min="756" max="756" width="2.5703125" style="130" customWidth="1"/>
    <col min="757" max="757" width="1" style="130" customWidth="1"/>
    <col min="758" max="997" width="9.140625" style="130"/>
    <col min="998" max="998" width="1" style="130" customWidth="1"/>
    <col min="999" max="999" width="2.5703125" style="130" customWidth="1"/>
    <col min="1000" max="1000" width="2.42578125" style="130" customWidth="1"/>
    <col min="1001" max="1001" width="11.42578125" style="130" customWidth="1"/>
    <col min="1002" max="1002" width="1.140625" style="130" customWidth="1"/>
    <col min="1003" max="1003" width="12.85546875" style="130" customWidth="1"/>
    <col min="1004" max="1004" width="1.140625" style="130" customWidth="1"/>
    <col min="1005" max="1006" width="12.85546875" style="130" customWidth="1"/>
    <col min="1007" max="1007" width="1.140625" style="130" customWidth="1"/>
    <col min="1008" max="1010" width="12.85546875" style="130" customWidth="1"/>
    <col min="1011" max="1011" width="0.85546875" style="130" customWidth="1"/>
    <col min="1012" max="1012" width="2.5703125" style="130" customWidth="1"/>
    <col min="1013" max="1013" width="1" style="130" customWidth="1"/>
    <col min="1014" max="1253" width="9.140625" style="130"/>
    <col min="1254" max="1254" width="1" style="130" customWidth="1"/>
    <col min="1255" max="1255" width="2.5703125" style="130" customWidth="1"/>
    <col min="1256" max="1256" width="2.42578125" style="130" customWidth="1"/>
    <col min="1257" max="1257" width="11.42578125" style="130" customWidth="1"/>
    <col min="1258" max="1258" width="1.140625" style="130" customWidth="1"/>
    <col min="1259" max="1259" width="12.85546875" style="130" customWidth="1"/>
    <col min="1260" max="1260" width="1.140625" style="130" customWidth="1"/>
    <col min="1261" max="1262" width="12.85546875" style="130" customWidth="1"/>
    <col min="1263" max="1263" width="1.140625" style="130" customWidth="1"/>
    <col min="1264" max="1266" width="12.85546875" style="130" customWidth="1"/>
    <col min="1267" max="1267" width="0.85546875" style="130" customWidth="1"/>
    <col min="1268" max="1268" width="2.5703125" style="130" customWidth="1"/>
    <col min="1269" max="1269" width="1" style="130" customWidth="1"/>
    <col min="1270" max="1509" width="9.140625" style="130"/>
    <col min="1510" max="1510" width="1" style="130" customWidth="1"/>
    <col min="1511" max="1511" width="2.5703125" style="130" customWidth="1"/>
    <col min="1512" max="1512" width="2.42578125" style="130" customWidth="1"/>
    <col min="1513" max="1513" width="11.42578125" style="130" customWidth="1"/>
    <col min="1514" max="1514" width="1.140625" style="130" customWidth="1"/>
    <col min="1515" max="1515" width="12.85546875" style="130" customWidth="1"/>
    <col min="1516" max="1516" width="1.140625" style="130" customWidth="1"/>
    <col min="1517" max="1518" width="12.85546875" style="130" customWidth="1"/>
    <col min="1519" max="1519" width="1.140625" style="130" customWidth="1"/>
    <col min="1520" max="1522" width="12.85546875" style="130" customWidth="1"/>
    <col min="1523" max="1523" width="0.85546875" style="130" customWidth="1"/>
    <col min="1524" max="1524" width="2.5703125" style="130" customWidth="1"/>
    <col min="1525" max="1525" width="1" style="130" customWidth="1"/>
    <col min="1526" max="1765" width="9.140625" style="130"/>
    <col min="1766" max="1766" width="1" style="130" customWidth="1"/>
    <col min="1767" max="1767" width="2.5703125" style="130" customWidth="1"/>
    <col min="1768" max="1768" width="2.42578125" style="130" customWidth="1"/>
    <col min="1769" max="1769" width="11.42578125" style="130" customWidth="1"/>
    <col min="1770" max="1770" width="1.140625" style="130" customWidth="1"/>
    <col min="1771" max="1771" width="12.85546875" style="130" customWidth="1"/>
    <col min="1772" max="1772" width="1.140625" style="130" customWidth="1"/>
    <col min="1773" max="1774" width="12.85546875" style="130" customWidth="1"/>
    <col min="1775" max="1775" width="1.140625" style="130" customWidth="1"/>
    <col min="1776" max="1778" width="12.85546875" style="130" customWidth="1"/>
    <col min="1779" max="1779" width="0.85546875" style="130" customWidth="1"/>
    <col min="1780" max="1780" width="2.5703125" style="130" customWidth="1"/>
    <col min="1781" max="1781" width="1" style="130" customWidth="1"/>
    <col min="1782" max="2021" width="9.140625" style="130"/>
    <col min="2022" max="2022" width="1" style="130" customWidth="1"/>
    <col min="2023" max="2023" width="2.5703125" style="130" customWidth="1"/>
    <col min="2024" max="2024" width="2.42578125" style="130" customWidth="1"/>
    <col min="2025" max="2025" width="11.42578125" style="130" customWidth="1"/>
    <col min="2026" max="2026" width="1.140625" style="130" customWidth="1"/>
    <col min="2027" max="2027" width="12.85546875" style="130" customWidth="1"/>
    <col min="2028" max="2028" width="1.140625" style="130" customWidth="1"/>
    <col min="2029" max="2030" width="12.85546875" style="130" customWidth="1"/>
    <col min="2031" max="2031" width="1.140625" style="130" customWidth="1"/>
    <col min="2032" max="2034" width="12.85546875" style="130" customWidth="1"/>
    <col min="2035" max="2035" width="0.85546875" style="130" customWidth="1"/>
    <col min="2036" max="2036" width="2.5703125" style="130" customWidth="1"/>
    <col min="2037" max="2037" width="1" style="130" customWidth="1"/>
    <col min="2038" max="2277" width="9.140625" style="130"/>
    <col min="2278" max="2278" width="1" style="130" customWidth="1"/>
    <col min="2279" max="2279" width="2.5703125" style="130" customWidth="1"/>
    <col min="2280" max="2280" width="2.42578125" style="130" customWidth="1"/>
    <col min="2281" max="2281" width="11.42578125" style="130" customWidth="1"/>
    <col min="2282" max="2282" width="1.140625" style="130" customWidth="1"/>
    <col min="2283" max="2283" width="12.85546875" style="130" customWidth="1"/>
    <col min="2284" max="2284" width="1.140625" style="130" customWidth="1"/>
    <col min="2285" max="2286" width="12.85546875" style="130" customWidth="1"/>
    <col min="2287" max="2287" width="1.140625" style="130" customWidth="1"/>
    <col min="2288" max="2290" width="12.85546875" style="130" customWidth="1"/>
    <col min="2291" max="2291" width="0.85546875" style="130" customWidth="1"/>
    <col min="2292" max="2292" width="2.5703125" style="130" customWidth="1"/>
    <col min="2293" max="2293" width="1" style="130" customWidth="1"/>
    <col min="2294" max="2533" width="9.140625" style="130"/>
    <col min="2534" max="2534" width="1" style="130" customWidth="1"/>
    <col min="2535" max="2535" width="2.5703125" style="130" customWidth="1"/>
    <col min="2536" max="2536" width="2.42578125" style="130" customWidth="1"/>
    <col min="2537" max="2537" width="11.42578125" style="130" customWidth="1"/>
    <col min="2538" max="2538" width="1.140625" style="130" customWidth="1"/>
    <col min="2539" max="2539" width="12.85546875" style="130" customWidth="1"/>
    <col min="2540" max="2540" width="1.140625" style="130" customWidth="1"/>
    <col min="2541" max="2542" width="12.85546875" style="130" customWidth="1"/>
    <col min="2543" max="2543" width="1.140625" style="130" customWidth="1"/>
    <col min="2544" max="2546" width="12.85546875" style="130" customWidth="1"/>
    <col min="2547" max="2547" width="0.85546875" style="130" customWidth="1"/>
    <col min="2548" max="2548" width="2.5703125" style="130" customWidth="1"/>
    <col min="2549" max="2549" width="1" style="130" customWidth="1"/>
    <col min="2550" max="2789" width="9.140625" style="130"/>
    <col min="2790" max="2790" width="1" style="130" customWidth="1"/>
    <col min="2791" max="2791" width="2.5703125" style="130" customWidth="1"/>
    <col min="2792" max="2792" width="2.42578125" style="130" customWidth="1"/>
    <col min="2793" max="2793" width="11.42578125" style="130" customWidth="1"/>
    <col min="2794" max="2794" width="1.140625" style="130" customWidth="1"/>
    <col min="2795" max="2795" width="12.85546875" style="130" customWidth="1"/>
    <col min="2796" max="2796" width="1.140625" style="130" customWidth="1"/>
    <col min="2797" max="2798" width="12.85546875" style="130" customWidth="1"/>
    <col min="2799" max="2799" width="1.140625" style="130" customWidth="1"/>
    <col min="2800" max="2802" width="12.85546875" style="130" customWidth="1"/>
    <col min="2803" max="2803" width="0.85546875" style="130" customWidth="1"/>
    <col min="2804" max="2804" width="2.5703125" style="130" customWidth="1"/>
    <col min="2805" max="2805" width="1" style="130" customWidth="1"/>
    <col min="2806" max="3045" width="9.140625" style="130"/>
    <col min="3046" max="3046" width="1" style="130" customWidth="1"/>
    <col min="3047" max="3047" width="2.5703125" style="130" customWidth="1"/>
    <col min="3048" max="3048" width="2.42578125" style="130" customWidth="1"/>
    <col min="3049" max="3049" width="11.42578125" style="130" customWidth="1"/>
    <col min="3050" max="3050" width="1.140625" style="130" customWidth="1"/>
    <col min="3051" max="3051" width="12.85546875" style="130" customWidth="1"/>
    <col min="3052" max="3052" width="1.140625" style="130" customWidth="1"/>
    <col min="3053" max="3054" width="12.85546875" style="130" customWidth="1"/>
    <col min="3055" max="3055" width="1.140625" style="130" customWidth="1"/>
    <col min="3056" max="3058" width="12.85546875" style="130" customWidth="1"/>
    <col min="3059" max="3059" width="0.85546875" style="130" customWidth="1"/>
    <col min="3060" max="3060" width="2.5703125" style="130" customWidth="1"/>
    <col min="3061" max="3061" width="1" style="130" customWidth="1"/>
    <col min="3062" max="3301" width="9.140625" style="130"/>
    <col min="3302" max="3302" width="1" style="130" customWidth="1"/>
    <col min="3303" max="3303" width="2.5703125" style="130" customWidth="1"/>
    <col min="3304" max="3304" width="2.42578125" style="130" customWidth="1"/>
    <col min="3305" max="3305" width="11.42578125" style="130" customWidth="1"/>
    <col min="3306" max="3306" width="1.140625" style="130" customWidth="1"/>
    <col min="3307" max="3307" width="12.85546875" style="130" customWidth="1"/>
    <col min="3308" max="3308" width="1.140625" style="130" customWidth="1"/>
    <col min="3309" max="3310" width="12.85546875" style="130" customWidth="1"/>
    <col min="3311" max="3311" width="1.140625" style="130" customWidth="1"/>
    <col min="3312" max="3314" width="12.85546875" style="130" customWidth="1"/>
    <col min="3315" max="3315" width="0.85546875" style="130" customWidth="1"/>
    <col min="3316" max="3316" width="2.5703125" style="130" customWidth="1"/>
    <col min="3317" max="3317" width="1" style="130" customWidth="1"/>
    <col min="3318" max="3557" width="9.140625" style="130"/>
    <col min="3558" max="3558" width="1" style="130" customWidth="1"/>
    <col min="3559" max="3559" width="2.5703125" style="130" customWidth="1"/>
    <col min="3560" max="3560" width="2.42578125" style="130" customWidth="1"/>
    <col min="3561" max="3561" width="11.42578125" style="130" customWidth="1"/>
    <col min="3562" max="3562" width="1.140625" style="130" customWidth="1"/>
    <col min="3563" max="3563" width="12.85546875" style="130" customWidth="1"/>
    <col min="3564" max="3564" width="1.140625" style="130" customWidth="1"/>
    <col min="3565" max="3566" width="12.85546875" style="130" customWidth="1"/>
    <col min="3567" max="3567" width="1.140625" style="130" customWidth="1"/>
    <col min="3568" max="3570" width="12.85546875" style="130" customWidth="1"/>
    <col min="3571" max="3571" width="0.85546875" style="130" customWidth="1"/>
    <col min="3572" max="3572" width="2.5703125" style="130" customWidth="1"/>
    <col min="3573" max="3573" width="1" style="130" customWidth="1"/>
    <col min="3574" max="3813" width="9.140625" style="130"/>
    <col min="3814" max="3814" width="1" style="130" customWidth="1"/>
    <col min="3815" max="3815" width="2.5703125" style="130" customWidth="1"/>
    <col min="3816" max="3816" width="2.42578125" style="130" customWidth="1"/>
    <col min="3817" max="3817" width="11.42578125" style="130" customWidth="1"/>
    <col min="3818" max="3818" width="1.140625" style="130" customWidth="1"/>
    <col min="3819" max="3819" width="12.85546875" style="130" customWidth="1"/>
    <col min="3820" max="3820" width="1.140625" style="130" customWidth="1"/>
    <col min="3821" max="3822" width="12.85546875" style="130" customWidth="1"/>
    <col min="3823" max="3823" width="1.140625" style="130" customWidth="1"/>
    <col min="3824" max="3826" width="12.85546875" style="130" customWidth="1"/>
    <col min="3827" max="3827" width="0.85546875" style="130" customWidth="1"/>
    <col min="3828" max="3828" width="2.5703125" style="130" customWidth="1"/>
    <col min="3829" max="3829" width="1" style="130" customWidth="1"/>
    <col min="3830" max="4069" width="9.140625" style="130"/>
    <col min="4070" max="4070" width="1" style="130" customWidth="1"/>
    <col min="4071" max="4071" width="2.5703125" style="130" customWidth="1"/>
    <col min="4072" max="4072" width="2.42578125" style="130" customWidth="1"/>
    <col min="4073" max="4073" width="11.42578125" style="130" customWidth="1"/>
    <col min="4074" max="4074" width="1.140625" style="130" customWidth="1"/>
    <col min="4075" max="4075" width="12.85546875" style="130" customWidth="1"/>
    <col min="4076" max="4076" width="1.140625" style="130" customWidth="1"/>
    <col min="4077" max="4078" width="12.85546875" style="130" customWidth="1"/>
    <col min="4079" max="4079" width="1.140625" style="130" customWidth="1"/>
    <col min="4080" max="4082" width="12.85546875" style="130" customWidth="1"/>
    <col min="4083" max="4083" width="0.85546875" style="130" customWidth="1"/>
    <col min="4084" max="4084" width="2.5703125" style="130" customWidth="1"/>
    <col min="4085" max="4085" width="1" style="130" customWidth="1"/>
    <col min="4086" max="4325" width="9.140625" style="130"/>
    <col min="4326" max="4326" width="1" style="130" customWidth="1"/>
    <col min="4327" max="4327" width="2.5703125" style="130" customWidth="1"/>
    <col min="4328" max="4328" width="2.42578125" style="130" customWidth="1"/>
    <col min="4329" max="4329" width="11.42578125" style="130" customWidth="1"/>
    <col min="4330" max="4330" width="1.140625" style="130" customWidth="1"/>
    <col min="4331" max="4331" width="12.85546875" style="130" customWidth="1"/>
    <col min="4332" max="4332" width="1.140625" style="130" customWidth="1"/>
    <col min="4333" max="4334" width="12.85546875" style="130" customWidth="1"/>
    <col min="4335" max="4335" width="1.140625" style="130" customWidth="1"/>
    <col min="4336" max="4338" width="12.85546875" style="130" customWidth="1"/>
    <col min="4339" max="4339" width="0.85546875" style="130" customWidth="1"/>
    <col min="4340" max="4340" width="2.5703125" style="130" customWidth="1"/>
    <col min="4341" max="4341" width="1" style="130" customWidth="1"/>
    <col min="4342" max="4581" width="9.140625" style="130"/>
    <col min="4582" max="4582" width="1" style="130" customWidth="1"/>
    <col min="4583" max="4583" width="2.5703125" style="130" customWidth="1"/>
    <col min="4584" max="4584" width="2.42578125" style="130" customWidth="1"/>
    <col min="4585" max="4585" width="11.42578125" style="130" customWidth="1"/>
    <col min="4586" max="4586" width="1.140625" style="130" customWidth="1"/>
    <col min="4587" max="4587" width="12.85546875" style="130" customWidth="1"/>
    <col min="4588" max="4588" width="1.140625" style="130" customWidth="1"/>
    <col min="4589" max="4590" width="12.85546875" style="130" customWidth="1"/>
    <col min="4591" max="4591" width="1.140625" style="130" customWidth="1"/>
    <col min="4592" max="4594" width="12.85546875" style="130" customWidth="1"/>
    <col min="4595" max="4595" width="0.85546875" style="130" customWidth="1"/>
    <col min="4596" max="4596" width="2.5703125" style="130" customWidth="1"/>
    <col min="4597" max="4597" width="1" style="130" customWidth="1"/>
    <col min="4598" max="4837" width="9.140625" style="130"/>
    <col min="4838" max="4838" width="1" style="130" customWidth="1"/>
    <col min="4839" max="4839" width="2.5703125" style="130" customWidth="1"/>
    <col min="4840" max="4840" width="2.42578125" style="130" customWidth="1"/>
    <col min="4841" max="4841" width="11.42578125" style="130" customWidth="1"/>
    <col min="4842" max="4842" width="1.140625" style="130" customWidth="1"/>
    <col min="4843" max="4843" width="12.85546875" style="130" customWidth="1"/>
    <col min="4844" max="4844" width="1.140625" style="130" customWidth="1"/>
    <col min="4845" max="4846" width="12.85546875" style="130" customWidth="1"/>
    <col min="4847" max="4847" width="1.140625" style="130" customWidth="1"/>
    <col min="4848" max="4850" width="12.85546875" style="130" customWidth="1"/>
    <col min="4851" max="4851" width="0.85546875" style="130" customWidth="1"/>
    <col min="4852" max="4852" width="2.5703125" style="130" customWidth="1"/>
    <col min="4853" max="4853" width="1" style="130" customWidth="1"/>
    <col min="4854" max="5093" width="9.140625" style="130"/>
    <col min="5094" max="5094" width="1" style="130" customWidth="1"/>
    <col min="5095" max="5095" width="2.5703125" style="130" customWidth="1"/>
    <col min="5096" max="5096" width="2.42578125" style="130" customWidth="1"/>
    <col min="5097" max="5097" width="11.42578125" style="130" customWidth="1"/>
    <col min="5098" max="5098" width="1.140625" style="130" customWidth="1"/>
    <col min="5099" max="5099" width="12.85546875" style="130" customWidth="1"/>
    <col min="5100" max="5100" width="1.140625" style="130" customWidth="1"/>
    <col min="5101" max="5102" width="12.85546875" style="130" customWidth="1"/>
    <col min="5103" max="5103" width="1.140625" style="130" customWidth="1"/>
    <col min="5104" max="5106" width="12.85546875" style="130" customWidth="1"/>
    <col min="5107" max="5107" width="0.85546875" style="130" customWidth="1"/>
    <col min="5108" max="5108" width="2.5703125" style="130" customWidth="1"/>
    <col min="5109" max="5109" width="1" style="130" customWidth="1"/>
    <col min="5110" max="5349" width="9.140625" style="130"/>
    <col min="5350" max="5350" width="1" style="130" customWidth="1"/>
    <col min="5351" max="5351" width="2.5703125" style="130" customWidth="1"/>
    <col min="5352" max="5352" width="2.42578125" style="130" customWidth="1"/>
    <col min="5353" max="5353" width="11.42578125" style="130" customWidth="1"/>
    <col min="5354" max="5354" width="1.140625" style="130" customWidth="1"/>
    <col min="5355" max="5355" width="12.85546875" style="130" customWidth="1"/>
    <col min="5356" max="5356" width="1.140625" style="130" customWidth="1"/>
    <col min="5357" max="5358" width="12.85546875" style="130" customWidth="1"/>
    <col min="5359" max="5359" width="1.140625" style="130" customWidth="1"/>
    <col min="5360" max="5362" width="12.85546875" style="130" customWidth="1"/>
    <col min="5363" max="5363" width="0.85546875" style="130" customWidth="1"/>
    <col min="5364" max="5364" width="2.5703125" style="130" customWidth="1"/>
    <col min="5365" max="5365" width="1" style="130" customWidth="1"/>
    <col min="5366" max="5605" width="9.140625" style="130"/>
    <col min="5606" max="5606" width="1" style="130" customWidth="1"/>
    <col min="5607" max="5607" width="2.5703125" style="130" customWidth="1"/>
    <col min="5608" max="5608" width="2.42578125" style="130" customWidth="1"/>
    <col min="5609" max="5609" width="11.42578125" style="130" customWidth="1"/>
    <col min="5610" max="5610" width="1.140625" style="130" customWidth="1"/>
    <col min="5611" max="5611" width="12.85546875" style="130" customWidth="1"/>
    <col min="5612" max="5612" width="1.140625" style="130" customWidth="1"/>
    <col min="5613" max="5614" width="12.85546875" style="130" customWidth="1"/>
    <col min="5615" max="5615" width="1.140625" style="130" customWidth="1"/>
    <col min="5616" max="5618" width="12.85546875" style="130" customWidth="1"/>
    <col min="5619" max="5619" width="0.85546875" style="130" customWidth="1"/>
    <col min="5620" max="5620" width="2.5703125" style="130" customWidth="1"/>
    <col min="5621" max="5621" width="1" style="130" customWidth="1"/>
    <col min="5622" max="5861" width="9.140625" style="130"/>
    <col min="5862" max="5862" width="1" style="130" customWidth="1"/>
    <col min="5863" max="5863" width="2.5703125" style="130" customWidth="1"/>
    <col min="5864" max="5864" width="2.42578125" style="130" customWidth="1"/>
    <col min="5865" max="5865" width="11.42578125" style="130" customWidth="1"/>
    <col min="5866" max="5866" width="1.140625" style="130" customWidth="1"/>
    <col min="5867" max="5867" width="12.85546875" style="130" customWidth="1"/>
    <col min="5868" max="5868" width="1.140625" style="130" customWidth="1"/>
    <col min="5869" max="5870" width="12.85546875" style="130" customWidth="1"/>
    <col min="5871" max="5871" width="1.140625" style="130" customWidth="1"/>
    <col min="5872" max="5874" width="12.85546875" style="130" customWidth="1"/>
    <col min="5875" max="5875" width="0.85546875" style="130" customWidth="1"/>
    <col min="5876" max="5876" width="2.5703125" style="130" customWidth="1"/>
    <col min="5877" max="5877" width="1" style="130" customWidth="1"/>
    <col min="5878" max="6117" width="9.140625" style="130"/>
    <col min="6118" max="6118" width="1" style="130" customWidth="1"/>
    <col min="6119" max="6119" width="2.5703125" style="130" customWidth="1"/>
    <col min="6120" max="6120" width="2.42578125" style="130" customWidth="1"/>
    <col min="6121" max="6121" width="11.42578125" style="130" customWidth="1"/>
    <col min="6122" max="6122" width="1.140625" style="130" customWidth="1"/>
    <col min="6123" max="6123" width="12.85546875" style="130" customWidth="1"/>
    <col min="6124" max="6124" width="1.140625" style="130" customWidth="1"/>
    <col min="6125" max="6126" width="12.85546875" style="130" customWidth="1"/>
    <col min="6127" max="6127" width="1.140625" style="130" customWidth="1"/>
    <col min="6128" max="6130" width="12.85546875" style="130" customWidth="1"/>
    <col min="6131" max="6131" width="0.85546875" style="130" customWidth="1"/>
    <col min="6132" max="6132" width="2.5703125" style="130" customWidth="1"/>
    <col min="6133" max="6133" width="1" style="130" customWidth="1"/>
    <col min="6134" max="6373" width="9.140625" style="130"/>
    <col min="6374" max="6374" width="1" style="130" customWidth="1"/>
    <col min="6375" max="6375" width="2.5703125" style="130" customWidth="1"/>
    <col min="6376" max="6376" width="2.42578125" style="130" customWidth="1"/>
    <col min="6377" max="6377" width="11.42578125" style="130" customWidth="1"/>
    <col min="6378" max="6378" width="1.140625" style="130" customWidth="1"/>
    <col min="6379" max="6379" width="12.85546875" style="130" customWidth="1"/>
    <col min="6380" max="6380" width="1.140625" style="130" customWidth="1"/>
    <col min="6381" max="6382" width="12.85546875" style="130" customWidth="1"/>
    <col min="6383" max="6383" width="1.140625" style="130" customWidth="1"/>
    <col min="6384" max="6386" width="12.85546875" style="130" customWidth="1"/>
    <col min="6387" max="6387" width="0.85546875" style="130" customWidth="1"/>
    <col min="6388" max="6388" width="2.5703125" style="130" customWidth="1"/>
    <col min="6389" max="6389" width="1" style="130" customWidth="1"/>
    <col min="6390" max="6629" width="9.140625" style="130"/>
    <col min="6630" max="6630" width="1" style="130" customWidth="1"/>
    <col min="6631" max="6631" width="2.5703125" style="130" customWidth="1"/>
    <col min="6632" max="6632" width="2.42578125" style="130" customWidth="1"/>
    <col min="6633" max="6633" width="11.42578125" style="130" customWidth="1"/>
    <col min="6634" max="6634" width="1.140625" style="130" customWidth="1"/>
    <col min="6635" max="6635" width="12.85546875" style="130" customWidth="1"/>
    <col min="6636" max="6636" width="1.140625" style="130" customWidth="1"/>
    <col min="6637" max="6638" width="12.85546875" style="130" customWidth="1"/>
    <col min="6639" max="6639" width="1.140625" style="130" customWidth="1"/>
    <col min="6640" max="6642" width="12.85546875" style="130" customWidth="1"/>
    <col min="6643" max="6643" width="0.85546875" style="130" customWidth="1"/>
    <col min="6644" max="6644" width="2.5703125" style="130" customWidth="1"/>
    <col min="6645" max="6645" width="1" style="130" customWidth="1"/>
    <col min="6646" max="6885" width="9.140625" style="130"/>
    <col min="6886" max="6886" width="1" style="130" customWidth="1"/>
    <col min="6887" max="6887" width="2.5703125" style="130" customWidth="1"/>
    <col min="6888" max="6888" width="2.42578125" style="130" customWidth="1"/>
    <col min="6889" max="6889" width="11.42578125" style="130" customWidth="1"/>
    <col min="6890" max="6890" width="1.140625" style="130" customWidth="1"/>
    <col min="6891" max="6891" width="12.85546875" style="130" customWidth="1"/>
    <col min="6892" max="6892" width="1.140625" style="130" customWidth="1"/>
    <col min="6893" max="6894" width="12.85546875" style="130" customWidth="1"/>
    <col min="6895" max="6895" width="1.140625" style="130" customWidth="1"/>
    <col min="6896" max="6898" width="12.85546875" style="130" customWidth="1"/>
    <col min="6899" max="6899" width="0.85546875" style="130" customWidth="1"/>
    <col min="6900" max="6900" width="2.5703125" style="130" customWidth="1"/>
    <col min="6901" max="6901" width="1" style="130" customWidth="1"/>
    <col min="6902" max="7141" width="9.140625" style="130"/>
    <col min="7142" max="7142" width="1" style="130" customWidth="1"/>
    <col min="7143" max="7143" width="2.5703125" style="130" customWidth="1"/>
    <col min="7144" max="7144" width="2.42578125" style="130" customWidth="1"/>
    <col min="7145" max="7145" width="11.42578125" style="130" customWidth="1"/>
    <col min="7146" max="7146" width="1.140625" style="130" customWidth="1"/>
    <col min="7147" max="7147" width="12.85546875" style="130" customWidth="1"/>
    <col min="7148" max="7148" width="1.140625" style="130" customWidth="1"/>
    <col min="7149" max="7150" width="12.85546875" style="130" customWidth="1"/>
    <col min="7151" max="7151" width="1.140625" style="130" customWidth="1"/>
    <col min="7152" max="7154" width="12.85546875" style="130" customWidth="1"/>
    <col min="7155" max="7155" width="0.85546875" style="130" customWidth="1"/>
    <col min="7156" max="7156" width="2.5703125" style="130" customWidth="1"/>
    <col min="7157" max="7157" width="1" style="130" customWidth="1"/>
    <col min="7158" max="7397" width="9.140625" style="130"/>
    <col min="7398" max="7398" width="1" style="130" customWidth="1"/>
    <col min="7399" max="7399" width="2.5703125" style="130" customWidth="1"/>
    <col min="7400" max="7400" width="2.42578125" style="130" customWidth="1"/>
    <col min="7401" max="7401" width="11.42578125" style="130" customWidth="1"/>
    <col min="7402" max="7402" width="1.140625" style="130" customWidth="1"/>
    <col min="7403" max="7403" width="12.85546875" style="130" customWidth="1"/>
    <col min="7404" max="7404" width="1.140625" style="130" customWidth="1"/>
    <col min="7405" max="7406" width="12.85546875" style="130" customWidth="1"/>
    <col min="7407" max="7407" width="1.140625" style="130" customWidth="1"/>
    <col min="7408" max="7410" width="12.85546875" style="130" customWidth="1"/>
    <col min="7411" max="7411" width="0.85546875" style="130" customWidth="1"/>
    <col min="7412" max="7412" width="2.5703125" style="130" customWidth="1"/>
    <col min="7413" max="7413" width="1" style="130" customWidth="1"/>
    <col min="7414" max="7653" width="9.140625" style="130"/>
    <col min="7654" max="7654" width="1" style="130" customWidth="1"/>
    <col min="7655" max="7655" width="2.5703125" style="130" customWidth="1"/>
    <col min="7656" max="7656" width="2.42578125" style="130" customWidth="1"/>
    <col min="7657" max="7657" width="11.42578125" style="130" customWidth="1"/>
    <col min="7658" max="7658" width="1.140625" style="130" customWidth="1"/>
    <col min="7659" max="7659" width="12.85546875" style="130" customWidth="1"/>
    <col min="7660" max="7660" width="1.140625" style="130" customWidth="1"/>
    <col min="7661" max="7662" width="12.85546875" style="130" customWidth="1"/>
    <col min="7663" max="7663" width="1.140625" style="130" customWidth="1"/>
    <col min="7664" max="7666" width="12.85546875" style="130" customWidth="1"/>
    <col min="7667" max="7667" width="0.85546875" style="130" customWidth="1"/>
    <col min="7668" max="7668" width="2.5703125" style="130" customWidth="1"/>
    <col min="7669" max="7669" width="1" style="130" customWidth="1"/>
    <col min="7670" max="7909" width="9.140625" style="130"/>
    <col min="7910" max="7910" width="1" style="130" customWidth="1"/>
    <col min="7911" max="7911" width="2.5703125" style="130" customWidth="1"/>
    <col min="7912" max="7912" width="2.42578125" style="130" customWidth="1"/>
    <col min="7913" max="7913" width="11.42578125" style="130" customWidth="1"/>
    <col min="7914" max="7914" width="1.140625" style="130" customWidth="1"/>
    <col min="7915" max="7915" width="12.85546875" style="130" customWidth="1"/>
    <col min="7916" max="7916" width="1.140625" style="130" customWidth="1"/>
    <col min="7917" max="7918" width="12.85546875" style="130" customWidth="1"/>
    <col min="7919" max="7919" width="1.140625" style="130" customWidth="1"/>
    <col min="7920" max="7922" width="12.85546875" style="130" customWidth="1"/>
    <col min="7923" max="7923" width="0.85546875" style="130" customWidth="1"/>
    <col min="7924" max="7924" width="2.5703125" style="130" customWidth="1"/>
    <col min="7925" max="7925" width="1" style="130" customWidth="1"/>
    <col min="7926" max="8165" width="9.140625" style="130"/>
    <col min="8166" max="8166" width="1" style="130" customWidth="1"/>
    <col min="8167" max="8167" width="2.5703125" style="130" customWidth="1"/>
    <col min="8168" max="8168" width="2.42578125" style="130" customWidth="1"/>
    <col min="8169" max="8169" width="11.42578125" style="130" customWidth="1"/>
    <col min="8170" max="8170" width="1.140625" style="130" customWidth="1"/>
    <col min="8171" max="8171" width="12.85546875" style="130" customWidth="1"/>
    <col min="8172" max="8172" width="1.140625" style="130" customWidth="1"/>
    <col min="8173" max="8174" width="12.85546875" style="130" customWidth="1"/>
    <col min="8175" max="8175" width="1.140625" style="130" customWidth="1"/>
    <col min="8176" max="8178" width="12.85546875" style="130" customWidth="1"/>
    <col min="8179" max="8179" width="0.85546875" style="130" customWidth="1"/>
    <col min="8180" max="8180" width="2.5703125" style="130" customWidth="1"/>
    <col min="8181" max="8181" width="1" style="130" customWidth="1"/>
    <col min="8182" max="8421" width="9.140625" style="130"/>
    <col min="8422" max="8422" width="1" style="130" customWidth="1"/>
    <col min="8423" max="8423" width="2.5703125" style="130" customWidth="1"/>
    <col min="8424" max="8424" width="2.42578125" style="130" customWidth="1"/>
    <col min="8425" max="8425" width="11.42578125" style="130" customWidth="1"/>
    <col min="8426" max="8426" width="1.140625" style="130" customWidth="1"/>
    <col min="8427" max="8427" width="12.85546875" style="130" customWidth="1"/>
    <col min="8428" max="8428" width="1.140625" style="130" customWidth="1"/>
    <col min="8429" max="8430" width="12.85546875" style="130" customWidth="1"/>
    <col min="8431" max="8431" width="1.140625" style="130" customWidth="1"/>
    <col min="8432" max="8434" width="12.85546875" style="130" customWidth="1"/>
    <col min="8435" max="8435" width="0.85546875" style="130" customWidth="1"/>
    <col min="8436" max="8436" width="2.5703125" style="130" customWidth="1"/>
    <col min="8437" max="8437" width="1" style="130" customWidth="1"/>
    <col min="8438" max="8677" width="9.140625" style="130"/>
    <col min="8678" max="8678" width="1" style="130" customWidth="1"/>
    <col min="8679" max="8679" width="2.5703125" style="130" customWidth="1"/>
    <col min="8680" max="8680" width="2.42578125" style="130" customWidth="1"/>
    <col min="8681" max="8681" width="11.42578125" style="130" customWidth="1"/>
    <col min="8682" max="8682" width="1.140625" style="130" customWidth="1"/>
    <col min="8683" max="8683" width="12.85546875" style="130" customWidth="1"/>
    <col min="8684" max="8684" width="1.140625" style="130" customWidth="1"/>
    <col min="8685" max="8686" width="12.85546875" style="130" customWidth="1"/>
    <col min="8687" max="8687" width="1.140625" style="130" customWidth="1"/>
    <col min="8688" max="8690" width="12.85546875" style="130" customWidth="1"/>
    <col min="8691" max="8691" width="0.85546875" style="130" customWidth="1"/>
    <col min="8692" max="8692" width="2.5703125" style="130" customWidth="1"/>
    <col min="8693" max="8693" width="1" style="130" customWidth="1"/>
    <col min="8694" max="8933" width="9.140625" style="130"/>
    <col min="8934" max="8934" width="1" style="130" customWidth="1"/>
    <col min="8935" max="8935" width="2.5703125" style="130" customWidth="1"/>
    <col min="8936" max="8936" width="2.42578125" style="130" customWidth="1"/>
    <col min="8937" max="8937" width="11.42578125" style="130" customWidth="1"/>
    <col min="8938" max="8938" width="1.140625" style="130" customWidth="1"/>
    <col min="8939" max="8939" width="12.85546875" style="130" customWidth="1"/>
    <col min="8940" max="8940" width="1.140625" style="130" customWidth="1"/>
    <col min="8941" max="8942" width="12.85546875" style="130" customWidth="1"/>
    <col min="8943" max="8943" width="1.140625" style="130" customWidth="1"/>
    <col min="8944" max="8946" width="12.85546875" style="130" customWidth="1"/>
    <col min="8947" max="8947" width="0.85546875" style="130" customWidth="1"/>
    <col min="8948" max="8948" width="2.5703125" style="130" customWidth="1"/>
    <col min="8949" max="8949" width="1" style="130" customWidth="1"/>
    <col min="8950" max="9189" width="9.140625" style="130"/>
    <col min="9190" max="9190" width="1" style="130" customWidth="1"/>
    <col min="9191" max="9191" width="2.5703125" style="130" customWidth="1"/>
    <col min="9192" max="9192" width="2.42578125" style="130" customWidth="1"/>
    <col min="9193" max="9193" width="11.42578125" style="130" customWidth="1"/>
    <col min="9194" max="9194" width="1.140625" style="130" customWidth="1"/>
    <col min="9195" max="9195" width="12.85546875" style="130" customWidth="1"/>
    <col min="9196" max="9196" width="1.140625" style="130" customWidth="1"/>
    <col min="9197" max="9198" width="12.85546875" style="130" customWidth="1"/>
    <col min="9199" max="9199" width="1.140625" style="130" customWidth="1"/>
    <col min="9200" max="9202" width="12.85546875" style="130" customWidth="1"/>
    <col min="9203" max="9203" width="0.85546875" style="130" customWidth="1"/>
    <col min="9204" max="9204" width="2.5703125" style="130" customWidth="1"/>
    <col min="9205" max="9205" width="1" style="130" customWidth="1"/>
    <col min="9206" max="9445" width="9.140625" style="130"/>
    <col min="9446" max="9446" width="1" style="130" customWidth="1"/>
    <col min="9447" max="9447" width="2.5703125" style="130" customWidth="1"/>
    <col min="9448" max="9448" width="2.42578125" style="130" customWidth="1"/>
    <col min="9449" max="9449" width="11.42578125" style="130" customWidth="1"/>
    <col min="9450" max="9450" width="1.140625" style="130" customWidth="1"/>
    <col min="9451" max="9451" width="12.85546875" style="130" customWidth="1"/>
    <col min="9452" max="9452" width="1.140625" style="130" customWidth="1"/>
    <col min="9453" max="9454" width="12.85546875" style="130" customWidth="1"/>
    <col min="9455" max="9455" width="1.140625" style="130" customWidth="1"/>
    <col min="9456" max="9458" width="12.85546875" style="130" customWidth="1"/>
    <col min="9459" max="9459" width="0.85546875" style="130" customWidth="1"/>
    <col min="9460" max="9460" width="2.5703125" style="130" customWidth="1"/>
    <col min="9461" max="9461" width="1" style="130" customWidth="1"/>
    <col min="9462" max="9701" width="9.140625" style="130"/>
    <col min="9702" max="9702" width="1" style="130" customWidth="1"/>
    <col min="9703" max="9703" width="2.5703125" style="130" customWidth="1"/>
    <col min="9704" max="9704" width="2.42578125" style="130" customWidth="1"/>
    <col min="9705" max="9705" width="11.42578125" style="130" customWidth="1"/>
    <col min="9706" max="9706" width="1.140625" style="130" customWidth="1"/>
    <col min="9707" max="9707" width="12.85546875" style="130" customWidth="1"/>
    <col min="9708" max="9708" width="1.140625" style="130" customWidth="1"/>
    <col min="9709" max="9710" width="12.85546875" style="130" customWidth="1"/>
    <col min="9711" max="9711" width="1.140625" style="130" customWidth="1"/>
    <col min="9712" max="9714" width="12.85546875" style="130" customWidth="1"/>
    <col min="9715" max="9715" width="0.85546875" style="130" customWidth="1"/>
    <col min="9716" max="9716" width="2.5703125" style="130" customWidth="1"/>
    <col min="9717" max="9717" width="1" style="130" customWidth="1"/>
    <col min="9718" max="9957" width="9.140625" style="130"/>
    <col min="9958" max="9958" width="1" style="130" customWidth="1"/>
    <col min="9959" max="9959" width="2.5703125" style="130" customWidth="1"/>
    <col min="9960" max="9960" width="2.42578125" style="130" customWidth="1"/>
    <col min="9961" max="9961" width="11.42578125" style="130" customWidth="1"/>
    <col min="9962" max="9962" width="1.140625" style="130" customWidth="1"/>
    <col min="9963" max="9963" width="12.85546875" style="130" customWidth="1"/>
    <col min="9964" max="9964" width="1.140625" style="130" customWidth="1"/>
    <col min="9965" max="9966" width="12.85546875" style="130" customWidth="1"/>
    <col min="9967" max="9967" width="1.140625" style="130" customWidth="1"/>
    <col min="9968" max="9970" width="12.85546875" style="130" customWidth="1"/>
    <col min="9971" max="9971" width="0.85546875" style="130" customWidth="1"/>
    <col min="9972" max="9972" width="2.5703125" style="130" customWidth="1"/>
    <col min="9973" max="9973" width="1" style="130" customWidth="1"/>
    <col min="9974" max="10213" width="9.140625" style="130"/>
    <col min="10214" max="10214" width="1" style="130" customWidth="1"/>
    <col min="10215" max="10215" width="2.5703125" style="130" customWidth="1"/>
    <col min="10216" max="10216" width="2.42578125" style="130" customWidth="1"/>
    <col min="10217" max="10217" width="11.42578125" style="130" customWidth="1"/>
    <col min="10218" max="10218" width="1.140625" style="130" customWidth="1"/>
    <col min="10219" max="10219" width="12.85546875" style="130" customWidth="1"/>
    <col min="10220" max="10220" width="1.140625" style="130" customWidth="1"/>
    <col min="10221" max="10222" width="12.85546875" style="130" customWidth="1"/>
    <col min="10223" max="10223" width="1.140625" style="130" customWidth="1"/>
    <col min="10224" max="10226" width="12.85546875" style="130" customWidth="1"/>
    <col min="10227" max="10227" width="0.85546875" style="130" customWidth="1"/>
    <col min="10228" max="10228" width="2.5703125" style="130" customWidth="1"/>
    <col min="10229" max="10229" width="1" style="130" customWidth="1"/>
    <col min="10230" max="10469" width="9.140625" style="130"/>
    <col min="10470" max="10470" width="1" style="130" customWidth="1"/>
    <col min="10471" max="10471" width="2.5703125" style="130" customWidth="1"/>
    <col min="10472" max="10472" width="2.42578125" style="130" customWidth="1"/>
    <col min="10473" max="10473" width="11.42578125" style="130" customWidth="1"/>
    <col min="10474" max="10474" width="1.140625" style="130" customWidth="1"/>
    <col min="10475" max="10475" width="12.85546875" style="130" customWidth="1"/>
    <col min="10476" max="10476" width="1.140625" style="130" customWidth="1"/>
    <col min="10477" max="10478" width="12.85546875" style="130" customWidth="1"/>
    <col min="10479" max="10479" width="1.140625" style="130" customWidth="1"/>
    <col min="10480" max="10482" width="12.85546875" style="130" customWidth="1"/>
    <col min="10483" max="10483" width="0.85546875" style="130" customWidth="1"/>
    <col min="10484" max="10484" width="2.5703125" style="130" customWidth="1"/>
    <col min="10485" max="10485" width="1" style="130" customWidth="1"/>
    <col min="10486" max="10725" width="9.140625" style="130"/>
    <col min="10726" max="10726" width="1" style="130" customWidth="1"/>
    <col min="10727" max="10727" width="2.5703125" style="130" customWidth="1"/>
    <col min="10728" max="10728" width="2.42578125" style="130" customWidth="1"/>
    <col min="10729" max="10729" width="11.42578125" style="130" customWidth="1"/>
    <col min="10730" max="10730" width="1.140625" style="130" customWidth="1"/>
    <col min="10731" max="10731" width="12.85546875" style="130" customWidth="1"/>
    <col min="10732" max="10732" width="1.140625" style="130" customWidth="1"/>
    <col min="10733" max="10734" width="12.85546875" style="130" customWidth="1"/>
    <col min="10735" max="10735" width="1.140625" style="130" customWidth="1"/>
    <col min="10736" max="10738" width="12.85546875" style="130" customWidth="1"/>
    <col min="10739" max="10739" width="0.85546875" style="130" customWidth="1"/>
    <col min="10740" max="10740" width="2.5703125" style="130" customWidth="1"/>
    <col min="10741" max="10741" width="1" style="130" customWidth="1"/>
    <col min="10742" max="10981" width="9.140625" style="130"/>
    <col min="10982" max="10982" width="1" style="130" customWidth="1"/>
    <col min="10983" max="10983" width="2.5703125" style="130" customWidth="1"/>
    <col min="10984" max="10984" width="2.42578125" style="130" customWidth="1"/>
    <col min="10985" max="10985" width="11.42578125" style="130" customWidth="1"/>
    <col min="10986" max="10986" width="1.140625" style="130" customWidth="1"/>
    <col min="10987" max="10987" width="12.85546875" style="130" customWidth="1"/>
    <col min="10988" max="10988" width="1.140625" style="130" customWidth="1"/>
    <col min="10989" max="10990" width="12.85546875" style="130" customWidth="1"/>
    <col min="10991" max="10991" width="1.140625" style="130" customWidth="1"/>
    <col min="10992" max="10994" width="12.85546875" style="130" customWidth="1"/>
    <col min="10995" max="10995" width="0.85546875" style="130" customWidth="1"/>
    <col min="10996" max="10996" width="2.5703125" style="130" customWidth="1"/>
    <col min="10997" max="10997" width="1" style="130" customWidth="1"/>
    <col min="10998" max="11237" width="9.140625" style="130"/>
    <col min="11238" max="11238" width="1" style="130" customWidth="1"/>
    <col min="11239" max="11239" width="2.5703125" style="130" customWidth="1"/>
    <col min="11240" max="11240" width="2.42578125" style="130" customWidth="1"/>
    <col min="11241" max="11241" width="11.42578125" style="130" customWidth="1"/>
    <col min="11242" max="11242" width="1.140625" style="130" customWidth="1"/>
    <col min="11243" max="11243" width="12.85546875" style="130" customWidth="1"/>
    <col min="11244" max="11244" width="1.140625" style="130" customWidth="1"/>
    <col min="11245" max="11246" width="12.85546875" style="130" customWidth="1"/>
    <col min="11247" max="11247" width="1.140625" style="130" customWidth="1"/>
    <col min="11248" max="11250" width="12.85546875" style="130" customWidth="1"/>
    <col min="11251" max="11251" width="0.85546875" style="130" customWidth="1"/>
    <col min="11252" max="11252" width="2.5703125" style="130" customWidth="1"/>
    <col min="11253" max="11253" width="1" style="130" customWidth="1"/>
    <col min="11254" max="11493" width="9.140625" style="130"/>
    <col min="11494" max="11494" width="1" style="130" customWidth="1"/>
    <col min="11495" max="11495" width="2.5703125" style="130" customWidth="1"/>
    <col min="11496" max="11496" width="2.42578125" style="130" customWidth="1"/>
    <col min="11497" max="11497" width="11.42578125" style="130" customWidth="1"/>
    <col min="11498" max="11498" width="1.140625" style="130" customWidth="1"/>
    <col min="11499" max="11499" width="12.85546875" style="130" customWidth="1"/>
    <col min="11500" max="11500" width="1.140625" style="130" customWidth="1"/>
    <col min="11501" max="11502" width="12.85546875" style="130" customWidth="1"/>
    <col min="11503" max="11503" width="1.140625" style="130" customWidth="1"/>
    <col min="11504" max="11506" width="12.85546875" style="130" customWidth="1"/>
    <col min="11507" max="11507" width="0.85546875" style="130" customWidth="1"/>
    <col min="11508" max="11508" width="2.5703125" style="130" customWidth="1"/>
    <col min="11509" max="11509" width="1" style="130" customWidth="1"/>
    <col min="11510" max="11749" width="9.140625" style="130"/>
    <col min="11750" max="11750" width="1" style="130" customWidth="1"/>
    <col min="11751" max="11751" width="2.5703125" style="130" customWidth="1"/>
    <col min="11752" max="11752" width="2.42578125" style="130" customWidth="1"/>
    <col min="11753" max="11753" width="11.42578125" style="130" customWidth="1"/>
    <col min="11754" max="11754" width="1.140625" style="130" customWidth="1"/>
    <col min="11755" max="11755" width="12.85546875" style="130" customWidth="1"/>
    <col min="11756" max="11756" width="1.140625" style="130" customWidth="1"/>
    <col min="11757" max="11758" width="12.85546875" style="130" customWidth="1"/>
    <col min="11759" max="11759" width="1.140625" style="130" customWidth="1"/>
    <col min="11760" max="11762" width="12.85546875" style="130" customWidth="1"/>
    <col min="11763" max="11763" width="0.85546875" style="130" customWidth="1"/>
    <col min="11764" max="11764" width="2.5703125" style="130" customWidth="1"/>
    <col min="11765" max="11765" width="1" style="130" customWidth="1"/>
    <col min="11766" max="12005" width="9.140625" style="130"/>
    <col min="12006" max="12006" width="1" style="130" customWidth="1"/>
    <col min="12007" max="12007" width="2.5703125" style="130" customWidth="1"/>
    <col min="12008" max="12008" width="2.42578125" style="130" customWidth="1"/>
    <col min="12009" max="12009" width="11.42578125" style="130" customWidth="1"/>
    <col min="12010" max="12010" width="1.140625" style="130" customWidth="1"/>
    <col min="12011" max="12011" width="12.85546875" style="130" customWidth="1"/>
    <col min="12012" max="12012" width="1.140625" style="130" customWidth="1"/>
    <col min="12013" max="12014" width="12.85546875" style="130" customWidth="1"/>
    <col min="12015" max="12015" width="1.140625" style="130" customWidth="1"/>
    <col min="12016" max="12018" width="12.85546875" style="130" customWidth="1"/>
    <col min="12019" max="12019" width="0.85546875" style="130" customWidth="1"/>
    <col min="12020" max="12020" width="2.5703125" style="130" customWidth="1"/>
    <col min="12021" max="12021" width="1" style="130" customWidth="1"/>
    <col min="12022" max="12261" width="9.140625" style="130"/>
    <col min="12262" max="12262" width="1" style="130" customWidth="1"/>
    <col min="12263" max="12263" width="2.5703125" style="130" customWidth="1"/>
    <col min="12264" max="12264" width="2.42578125" style="130" customWidth="1"/>
    <col min="12265" max="12265" width="11.42578125" style="130" customWidth="1"/>
    <col min="12266" max="12266" width="1.140625" style="130" customWidth="1"/>
    <col min="12267" max="12267" width="12.85546875" style="130" customWidth="1"/>
    <col min="12268" max="12268" width="1.140625" style="130" customWidth="1"/>
    <col min="12269" max="12270" width="12.85546875" style="130" customWidth="1"/>
    <col min="12271" max="12271" width="1.140625" style="130" customWidth="1"/>
    <col min="12272" max="12274" width="12.85546875" style="130" customWidth="1"/>
    <col min="12275" max="12275" width="0.85546875" style="130" customWidth="1"/>
    <col min="12276" max="12276" width="2.5703125" style="130" customWidth="1"/>
    <col min="12277" max="12277" width="1" style="130" customWidth="1"/>
    <col min="12278" max="12517" width="9.140625" style="130"/>
    <col min="12518" max="12518" width="1" style="130" customWidth="1"/>
    <col min="12519" max="12519" width="2.5703125" style="130" customWidth="1"/>
    <col min="12520" max="12520" width="2.42578125" style="130" customWidth="1"/>
    <col min="12521" max="12521" width="11.42578125" style="130" customWidth="1"/>
    <col min="12522" max="12522" width="1.140625" style="130" customWidth="1"/>
    <col min="12523" max="12523" width="12.85546875" style="130" customWidth="1"/>
    <col min="12524" max="12524" width="1.140625" style="130" customWidth="1"/>
    <col min="12525" max="12526" width="12.85546875" style="130" customWidth="1"/>
    <col min="12527" max="12527" width="1.140625" style="130" customWidth="1"/>
    <col min="12528" max="12530" width="12.85546875" style="130" customWidth="1"/>
    <col min="12531" max="12531" width="0.85546875" style="130" customWidth="1"/>
    <col min="12532" max="12532" width="2.5703125" style="130" customWidth="1"/>
    <col min="12533" max="12533" width="1" style="130" customWidth="1"/>
    <col min="12534" max="12773" width="9.140625" style="130"/>
    <col min="12774" max="12774" width="1" style="130" customWidth="1"/>
    <col min="12775" max="12775" width="2.5703125" style="130" customWidth="1"/>
    <col min="12776" max="12776" width="2.42578125" style="130" customWidth="1"/>
    <col min="12777" max="12777" width="11.42578125" style="130" customWidth="1"/>
    <col min="12778" max="12778" width="1.140625" style="130" customWidth="1"/>
    <col min="12779" max="12779" width="12.85546875" style="130" customWidth="1"/>
    <col min="12780" max="12780" width="1.140625" style="130" customWidth="1"/>
    <col min="12781" max="12782" width="12.85546875" style="130" customWidth="1"/>
    <col min="12783" max="12783" width="1.140625" style="130" customWidth="1"/>
    <col min="12784" max="12786" width="12.85546875" style="130" customWidth="1"/>
    <col min="12787" max="12787" width="0.85546875" style="130" customWidth="1"/>
    <col min="12788" max="12788" width="2.5703125" style="130" customWidth="1"/>
    <col min="12789" max="12789" width="1" style="130" customWidth="1"/>
    <col min="12790" max="13029" width="9.140625" style="130"/>
    <col min="13030" max="13030" width="1" style="130" customWidth="1"/>
    <col min="13031" max="13031" width="2.5703125" style="130" customWidth="1"/>
    <col min="13032" max="13032" width="2.42578125" style="130" customWidth="1"/>
    <col min="13033" max="13033" width="11.42578125" style="130" customWidth="1"/>
    <col min="13034" max="13034" width="1.140625" style="130" customWidth="1"/>
    <col min="13035" max="13035" width="12.85546875" style="130" customWidth="1"/>
    <col min="13036" max="13036" width="1.140625" style="130" customWidth="1"/>
    <col min="13037" max="13038" width="12.85546875" style="130" customWidth="1"/>
    <col min="13039" max="13039" width="1.140625" style="130" customWidth="1"/>
    <col min="13040" max="13042" width="12.85546875" style="130" customWidth="1"/>
    <col min="13043" max="13043" width="0.85546875" style="130" customWidth="1"/>
    <col min="13044" max="13044" width="2.5703125" style="130" customWidth="1"/>
    <col min="13045" max="13045" width="1" style="130" customWidth="1"/>
    <col min="13046" max="13285" width="9.140625" style="130"/>
    <col min="13286" max="13286" width="1" style="130" customWidth="1"/>
    <col min="13287" max="13287" width="2.5703125" style="130" customWidth="1"/>
    <col min="13288" max="13288" width="2.42578125" style="130" customWidth="1"/>
    <col min="13289" max="13289" width="11.42578125" style="130" customWidth="1"/>
    <col min="13290" max="13290" width="1.140625" style="130" customWidth="1"/>
    <col min="13291" max="13291" width="12.85546875" style="130" customWidth="1"/>
    <col min="13292" max="13292" width="1.140625" style="130" customWidth="1"/>
    <col min="13293" max="13294" width="12.85546875" style="130" customWidth="1"/>
    <col min="13295" max="13295" width="1.140625" style="130" customWidth="1"/>
    <col min="13296" max="13298" width="12.85546875" style="130" customWidth="1"/>
    <col min="13299" max="13299" width="0.85546875" style="130" customWidth="1"/>
    <col min="13300" max="13300" width="2.5703125" style="130" customWidth="1"/>
    <col min="13301" max="13301" width="1" style="130" customWidth="1"/>
    <col min="13302" max="13541" width="9.140625" style="130"/>
    <col min="13542" max="13542" width="1" style="130" customWidth="1"/>
    <col min="13543" max="13543" width="2.5703125" style="130" customWidth="1"/>
    <col min="13544" max="13544" width="2.42578125" style="130" customWidth="1"/>
    <col min="13545" max="13545" width="11.42578125" style="130" customWidth="1"/>
    <col min="13546" max="13546" width="1.140625" style="130" customWidth="1"/>
    <col min="13547" max="13547" width="12.85546875" style="130" customWidth="1"/>
    <col min="13548" max="13548" width="1.140625" style="130" customWidth="1"/>
    <col min="13549" max="13550" width="12.85546875" style="130" customWidth="1"/>
    <col min="13551" max="13551" width="1.140625" style="130" customWidth="1"/>
    <col min="13552" max="13554" width="12.85546875" style="130" customWidth="1"/>
    <col min="13555" max="13555" width="0.85546875" style="130" customWidth="1"/>
    <col min="13556" max="13556" width="2.5703125" style="130" customWidth="1"/>
    <col min="13557" max="13557" width="1" style="130" customWidth="1"/>
    <col min="13558" max="13797" width="9.140625" style="130"/>
    <col min="13798" max="13798" width="1" style="130" customWidth="1"/>
    <col min="13799" max="13799" width="2.5703125" style="130" customWidth="1"/>
    <col min="13800" max="13800" width="2.42578125" style="130" customWidth="1"/>
    <col min="13801" max="13801" width="11.42578125" style="130" customWidth="1"/>
    <col min="13802" max="13802" width="1.140625" style="130" customWidth="1"/>
    <col min="13803" max="13803" width="12.85546875" style="130" customWidth="1"/>
    <col min="13804" max="13804" width="1.140625" style="130" customWidth="1"/>
    <col min="13805" max="13806" width="12.85546875" style="130" customWidth="1"/>
    <col min="13807" max="13807" width="1.140625" style="130" customWidth="1"/>
    <col min="13808" max="13810" width="12.85546875" style="130" customWidth="1"/>
    <col min="13811" max="13811" width="0.85546875" style="130" customWidth="1"/>
    <col min="13812" max="13812" width="2.5703125" style="130" customWidth="1"/>
    <col min="13813" max="13813" width="1" style="130" customWidth="1"/>
    <col min="13814" max="14053" width="9.140625" style="130"/>
    <col min="14054" max="14054" width="1" style="130" customWidth="1"/>
    <col min="14055" max="14055" width="2.5703125" style="130" customWidth="1"/>
    <col min="14056" max="14056" width="2.42578125" style="130" customWidth="1"/>
    <col min="14057" max="14057" width="11.42578125" style="130" customWidth="1"/>
    <col min="14058" max="14058" width="1.140625" style="130" customWidth="1"/>
    <col min="14059" max="14059" width="12.85546875" style="130" customWidth="1"/>
    <col min="14060" max="14060" width="1.140625" style="130" customWidth="1"/>
    <col min="14061" max="14062" width="12.85546875" style="130" customWidth="1"/>
    <col min="14063" max="14063" width="1.140625" style="130" customWidth="1"/>
    <col min="14064" max="14066" width="12.85546875" style="130" customWidth="1"/>
    <col min="14067" max="14067" width="0.85546875" style="130" customWidth="1"/>
    <col min="14068" max="14068" width="2.5703125" style="130" customWidth="1"/>
    <col min="14069" max="14069" width="1" style="130" customWidth="1"/>
    <col min="14070" max="14309" width="9.140625" style="130"/>
    <col min="14310" max="14310" width="1" style="130" customWidth="1"/>
    <col min="14311" max="14311" width="2.5703125" style="130" customWidth="1"/>
    <col min="14312" max="14312" width="2.42578125" style="130" customWidth="1"/>
    <col min="14313" max="14313" width="11.42578125" style="130" customWidth="1"/>
    <col min="14314" max="14314" width="1.140625" style="130" customWidth="1"/>
    <col min="14315" max="14315" width="12.85546875" style="130" customWidth="1"/>
    <col min="14316" max="14316" width="1.140625" style="130" customWidth="1"/>
    <col min="14317" max="14318" width="12.85546875" style="130" customWidth="1"/>
    <col min="14319" max="14319" width="1.140625" style="130" customWidth="1"/>
    <col min="14320" max="14322" width="12.85546875" style="130" customWidth="1"/>
    <col min="14323" max="14323" width="0.85546875" style="130" customWidth="1"/>
    <col min="14324" max="14324" width="2.5703125" style="130" customWidth="1"/>
    <col min="14325" max="14325" width="1" style="130" customWidth="1"/>
    <col min="14326" max="14565" width="9.140625" style="130"/>
    <col min="14566" max="14566" width="1" style="130" customWidth="1"/>
    <col min="14567" max="14567" width="2.5703125" style="130" customWidth="1"/>
    <col min="14568" max="14568" width="2.42578125" style="130" customWidth="1"/>
    <col min="14569" max="14569" width="11.42578125" style="130" customWidth="1"/>
    <col min="14570" max="14570" width="1.140625" style="130" customWidth="1"/>
    <col min="14571" max="14571" width="12.85546875" style="130" customWidth="1"/>
    <col min="14572" max="14572" width="1.140625" style="130" customWidth="1"/>
    <col min="14573" max="14574" width="12.85546875" style="130" customWidth="1"/>
    <col min="14575" max="14575" width="1.140625" style="130" customWidth="1"/>
    <col min="14576" max="14578" width="12.85546875" style="130" customWidth="1"/>
    <col min="14579" max="14579" width="0.85546875" style="130" customWidth="1"/>
    <col min="14580" max="14580" width="2.5703125" style="130" customWidth="1"/>
    <col min="14581" max="14581" width="1" style="130" customWidth="1"/>
    <col min="14582" max="14821" width="9.140625" style="130"/>
    <col min="14822" max="14822" width="1" style="130" customWidth="1"/>
    <col min="14823" max="14823" width="2.5703125" style="130" customWidth="1"/>
    <col min="14824" max="14824" width="2.42578125" style="130" customWidth="1"/>
    <col min="14825" max="14825" width="11.42578125" style="130" customWidth="1"/>
    <col min="14826" max="14826" width="1.140625" style="130" customWidth="1"/>
    <col min="14827" max="14827" width="12.85546875" style="130" customWidth="1"/>
    <col min="14828" max="14828" width="1.140625" style="130" customWidth="1"/>
    <col min="14829" max="14830" width="12.85546875" style="130" customWidth="1"/>
    <col min="14831" max="14831" width="1.140625" style="130" customWidth="1"/>
    <col min="14832" max="14834" width="12.85546875" style="130" customWidth="1"/>
    <col min="14835" max="14835" width="0.85546875" style="130" customWidth="1"/>
    <col min="14836" max="14836" width="2.5703125" style="130" customWidth="1"/>
    <col min="14837" max="14837" width="1" style="130" customWidth="1"/>
    <col min="14838" max="15077" width="9.140625" style="130"/>
    <col min="15078" max="15078" width="1" style="130" customWidth="1"/>
    <col min="15079" max="15079" width="2.5703125" style="130" customWidth="1"/>
    <col min="15080" max="15080" width="2.42578125" style="130" customWidth="1"/>
    <col min="15081" max="15081" width="11.42578125" style="130" customWidth="1"/>
    <col min="15082" max="15082" width="1.140625" style="130" customWidth="1"/>
    <col min="15083" max="15083" width="12.85546875" style="130" customWidth="1"/>
    <col min="15084" max="15084" width="1.140625" style="130" customWidth="1"/>
    <col min="15085" max="15086" width="12.85546875" style="130" customWidth="1"/>
    <col min="15087" max="15087" width="1.140625" style="130" customWidth="1"/>
    <col min="15088" max="15090" width="12.85546875" style="130" customWidth="1"/>
    <col min="15091" max="15091" width="0.85546875" style="130" customWidth="1"/>
    <col min="15092" max="15092" width="2.5703125" style="130" customWidth="1"/>
    <col min="15093" max="15093" width="1" style="130" customWidth="1"/>
    <col min="15094" max="15333" width="9.140625" style="130"/>
    <col min="15334" max="15334" width="1" style="130" customWidth="1"/>
    <col min="15335" max="15335" width="2.5703125" style="130" customWidth="1"/>
    <col min="15336" max="15336" width="2.42578125" style="130" customWidth="1"/>
    <col min="15337" max="15337" width="11.42578125" style="130" customWidth="1"/>
    <col min="15338" max="15338" width="1.140625" style="130" customWidth="1"/>
    <col min="15339" max="15339" width="12.85546875" style="130" customWidth="1"/>
    <col min="15340" max="15340" width="1.140625" style="130" customWidth="1"/>
    <col min="15341" max="15342" width="12.85546875" style="130" customWidth="1"/>
    <col min="15343" max="15343" width="1.140625" style="130" customWidth="1"/>
    <col min="15344" max="15346" width="12.85546875" style="130" customWidth="1"/>
    <col min="15347" max="15347" width="0.85546875" style="130" customWidth="1"/>
    <col min="15348" max="15348" width="2.5703125" style="130" customWidth="1"/>
    <col min="15349" max="15349" width="1" style="130" customWidth="1"/>
    <col min="15350" max="15589" width="9.140625" style="130"/>
    <col min="15590" max="15590" width="1" style="130" customWidth="1"/>
    <col min="15591" max="15591" width="2.5703125" style="130" customWidth="1"/>
    <col min="15592" max="15592" width="2.42578125" style="130" customWidth="1"/>
    <col min="15593" max="15593" width="11.42578125" style="130" customWidth="1"/>
    <col min="15594" max="15594" width="1.140625" style="130" customWidth="1"/>
    <col min="15595" max="15595" width="12.85546875" style="130" customWidth="1"/>
    <col min="15596" max="15596" width="1.140625" style="130" customWidth="1"/>
    <col min="15597" max="15598" width="12.85546875" style="130" customWidth="1"/>
    <col min="15599" max="15599" width="1.140625" style="130" customWidth="1"/>
    <col min="15600" max="15602" width="12.85546875" style="130" customWidth="1"/>
    <col min="15603" max="15603" width="0.85546875" style="130" customWidth="1"/>
    <col min="15604" max="15604" width="2.5703125" style="130" customWidth="1"/>
    <col min="15605" max="15605" width="1" style="130" customWidth="1"/>
    <col min="15606" max="15845" width="9.140625" style="130"/>
    <col min="15846" max="15846" width="1" style="130" customWidth="1"/>
    <col min="15847" max="15847" width="2.5703125" style="130" customWidth="1"/>
    <col min="15848" max="15848" width="2.42578125" style="130" customWidth="1"/>
    <col min="15849" max="15849" width="11.42578125" style="130" customWidth="1"/>
    <col min="15850" max="15850" width="1.140625" style="130" customWidth="1"/>
    <col min="15851" max="15851" width="12.85546875" style="130" customWidth="1"/>
    <col min="15852" max="15852" width="1.140625" style="130" customWidth="1"/>
    <col min="15853" max="15854" width="12.85546875" style="130" customWidth="1"/>
    <col min="15855" max="15855" width="1.140625" style="130" customWidth="1"/>
    <col min="15856" max="15858" width="12.85546875" style="130" customWidth="1"/>
    <col min="15859" max="15859" width="0.85546875" style="130" customWidth="1"/>
    <col min="15860" max="15860" width="2.5703125" style="130" customWidth="1"/>
    <col min="15861" max="15861" width="1" style="130" customWidth="1"/>
    <col min="15862" max="16101" width="9.140625" style="130"/>
    <col min="16102" max="16102" width="1" style="130" customWidth="1"/>
    <col min="16103" max="16103" width="2.5703125" style="130" customWidth="1"/>
    <col min="16104" max="16104" width="2.42578125" style="130" customWidth="1"/>
    <col min="16105" max="16105" width="11.42578125" style="130" customWidth="1"/>
    <col min="16106" max="16106" width="1.140625" style="130" customWidth="1"/>
    <col min="16107" max="16107" width="12.85546875" style="130" customWidth="1"/>
    <col min="16108" max="16108" width="1.140625" style="130" customWidth="1"/>
    <col min="16109" max="16110" width="12.85546875" style="130" customWidth="1"/>
    <col min="16111" max="16111" width="1.140625" style="130" customWidth="1"/>
    <col min="16112" max="16114" width="12.85546875" style="130" customWidth="1"/>
    <col min="16115" max="16115" width="0.85546875" style="130" customWidth="1"/>
    <col min="16116" max="16116" width="2.5703125" style="130" customWidth="1"/>
    <col min="16117" max="16117" width="1" style="130" customWidth="1"/>
    <col min="16118" max="16384" width="9.140625" style="130"/>
  </cols>
  <sheetData>
    <row r="1" spans="1:12" ht="13.5" customHeight="1">
      <c r="A1" s="132"/>
      <c r="B1" s="927"/>
      <c r="C1" s="928" t="s">
        <v>436</v>
      </c>
      <c r="D1" s="929"/>
      <c r="E1" s="132"/>
      <c r="F1" s="132"/>
      <c r="G1" s="132"/>
      <c r="H1" s="132"/>
      <c r="I1" s="930"/>
      <c r="J1" s="132"/>
      <c r="K1" s="132"/>
      <c r="L1" s="129"/>
    </row>
    <row r="2" spans="1:12" ht="6" customHeight="1">
      <c r="A2" s="396"/>
      <c r="B2" s="931"/>
      <c r="C2" s="932"/>
      <c r="D2" s="932"/>
      <c r="E2" s="933"/>
      <c r="F2" s="933"/>
      <c r="G2" s="933"/>
      <c r="H2" s="933"/>
      <c r="I2" s="934"/>
      <c r="J2" s="891"/>
      <c r="K2" s="395"/>
      <c r="L2" s="129"/>
    </row>
    <row r="3" spans="1:12" ht="6" customHeight="1" thickBot="1">
      <c r="A3" s="396"/>
      <c r="B3" s="396"/>
      <c r="C3" s="132"/>
      <c r="D3" s="132"/>
      <c r="E3" s="132"/>
      <c r="F3" s="132"/>
      <c r="G3" s="132"/>
      <c r="H3" s="132"/>
      <c r="I3" s="132"/>
      <c r="J3" s="132"/>
      <c r="K3" s="397"/>
      <c r="L3" s="129"/>
    </row>
    <row r="4" spans="1:12" s="134" customFormat="1" ht="13.5" customHeight="1" thickBot="1">
      <c r="A4" s="442"/>
      <c r="B4" s="396"/>
      <c r="C4" s="1717" t="s">
        <v>437</v>
      </c>
      <c r="D4" s="1718"/>
      <c r="E4" s="1718"/>
      <c r="F4" s="1718"/>
      <c r="G4" s="1718"/>
      <c r="H4" s="1718"/>
      <c r="I4" s="1718"/>
      <c r="J4" s="1719"/>
      <c r="K4" s="397"/>
      <c r="L4" s="133"/>
    </row>
    <row r="5" spans="1:12" ht="15.75" customHeight="1">
      <c r="A5" s="396"/>
      <c r="B5" s="396"/>
      <c r="C5" s="935" t="s">
        <v>69</v>
      </c>
      <c r="D5" s="135"/>
      <c r="E5" s="135"/>
      <c r="F5" s="135"/>
      <c r="G5" s="135"/>
      <c r="H5" s="135"/>
      <c r="I5" s="135"/>
      <c r="J5" s="936"/>
      <c r="K5" s="397"/>
      <c r="L5" s="129"/>
    </row>
    <row r="6" spans="1:12" ht="12" customHeight="1">
      <c r="A6" s="396"/>
      <c r="B6" s="396"/>
      <c r="C6" s="135"/>
      <c r="D6" s="135"/>
      <c r="E6" s="937"/>
      <c r="F6" s="937"/>
      <c r="G6" s="937"/>
      <c r="H6" s="937"/>
      <c r="I6" s="937"/>
      <c r="J6" s="938"/>
      <c r="K6" s="397"/>
      <c r="L6" s="129"/>
    </row>
    <row r="7" spans="1:12" ht="24" customHeight="1">
      <c r="A7" s="396"/>
      <c r="B7" s="396"/>
      <c r="C7" s="1720" t="s">
        <v>618</v>
      </c>
      <c r="D7" s="1721"/>
      <c r="E7" s="926" t="s">
        <v>68</v>
      </c>
      <c r="F7" s="926" t="s">
        <v>438</v>
      </c>
      <c r="G7" s="136" t="s">
        <v>439</v>
      </c>
      <c r="H7" s="136" t="s">
        <v>440</v>
      </c>
      <c r="I7" s="136"/>
      <c r="J7" s="939"/>
      <c r="K7" s="398"/>
      <c r="L7" s="137"/>
    </row>
    <row r="8" spans="1:12" s="946" customFormat="1" ht="3" customHeight="1">
      <c r="A8" s="940"/>
      <c r="B8" s="396"/>
      <c r="C8" s="138"/>
      <c r="D8" s="941"/>
      <c r="E8" s="942"/>
      <c r="F8" s="943"/>
      <c r="G8" s="941"/>
      <c r="H8" s="941"/>
      <c r="I8" s="941"/>
      <c r="J8" s="941"/>
      <c r="K8" s="944"/>
      <c r="L8" s="945"/>
    </row>
    <row r="9" spans="1:12" s="142" customFormat="1" ht="12.75" customHeight="1">
      <c r="A9" s="443"/>
      <c r="B9" s="396"/>
      <c r="C9" s="140" t="s">
        <v>199</v>
      </c>
      <c r="D9" s="860" t="s">
        <v>199</v>
      </c>
      <c r="E9" s="888">
        <v>4.8</v>
      </c>
      <c r="F9" s="888">
        <v>7.2</v>
      </c>
      <c r="G9" s="888">
        <v>5.0999999999999996</v>
      </c>
      <c r="H9" s="888">
        <v>4.5</v>
      </c>
      <c r="I9" s="141">
        <f>+H9/G9</f>
        <v>0.88235294117647067</v>
      </c>
      <c r="J9" s="947"/>
      <c r="K9" s="399"/>
      <c r="L9" s="139"/>
    </row>
    <row r="10" spans="1:12" ht="12.75" customHeight="1">
      <c r="A10" s="396"/>
      <c r="B10" s="396"/>
      <c r="C10" s="140" t="s">
        <v>200</v>
      </c>
      <c r="D10" s="860" t="s">
        <v>200</v>
      </c>
      <c r="E10" s="888">
        <v>4.9000000000000004</v>
      </c>
      <c r="F10" s="888">
        <v>9</v>
      </c>
      <c r="G10" s="888">
        <v>5.4</v>
      </c>
      <c r="H10" s="888">
        <v>4.4000000000000004</v>
      </c>
      <c r="I10" s="141">
        <f t="shared" ref="I10:I39" si="0">+H10/G10</f>
        <v>0.81481481481481488</v>
      </c>
      <c r="J10" s="947"/>
      <c r="K10" s="400"/>
      <c r="L10" s="131"/>
    </row>
    <row r="11" spans="1:12" ht="12.75" customHeight="1">
      <c r="A11" s="396"/>
      <c r="B11" s="396"/>
      <c r="C11" s="140" t="s">
        <v>201</v>
      </c>
      <c r="D11" s="860" t="s">
        <v>201</v>
      </c>
      <c r="E11" s="888">
        <v>8.4</v>
      </c>
      <c r="F11" s="888">
        <v>21.9</v>
      </c>
      <c r="G11" s="888">
        <v>8.8000000000000007</v>
      </c>
      <c r="H11" s="888">
        <v>8</v>
      </c>
      <c r="I11" s="141">
        <f t="shared" si="0"/>
        <v>0.90909090909090906</v>
      </c>
      <c r="J11" s="947"/>
      <c r="K11" s="400"/>
      <c r="L11" s="131"/>
    </row>
    <row r="12" spans="1:12" ht="12.75" customHeight="1">
      <c r="A12" s="396"/>
      <c r="B12" s="396"/>
      <c r="C12" s="140" t="s">
        <v>408</v>
      </c>
      <c r="D12" s="860" t="s">
        <v>408</v>
      </c>
      <c r="E12" s="888">
        <v>16.399999999999999</v>
      </c>
      <c r="F12" s="888">
        <v>32.799999999999997</v>
      </c>
      <c r="G12" s="888">
        <v>18</v>
      </c>
      <c r="H12" s="888">
        <v>14.7</v>
      </c>
      <c r="I12" s="141">
        <f t="shared" si="0"/>
        <v>0.81666666666666665</v>
      </c>
      <c r="J12" s="947"/>
      <c r="K12" s="400"/>
      <c r="L12" s="131"/>
    </row>
    <row r="13" spans="1:12" ht="12.75" customHeight="1">
      <c r="A13" s="396"/>
      <c r="B13" s="396"/>
      <c r="C13" s="140"/>
      <c r="D13" s="860" t="s">
        <v>416</v>
      </c>
      <c r="E13" s="888">
        <v>16.399999999999999</v>
      </c>
      <c r="F13" s="888">
        <v>44.8</v>
      </c>
      <c r="G13" s="888">
        <v>16</v>
      </c>
      <c r="H13" s="888">
        <v>16.8</v>
      </c>
      <c r="I13" s="141">
        <f t="shared" si="0"/>
        <v>1.05</v>
      </c>
      <c r="J13" s="947"/>
      <c r="K13" s="400"/>
      <c r="L13" s="131"/>
    </row>
    <row r="14" spans="1:12" ht="12.75" customHeight="1">
      <c r="A14" s="396"/>
      <c r="B14" s="396"/>
      <c r="C14" s="140" t="s">
        <v>202</v>
      </c>
      <c r="D14" s="860" t="s">
        <v>202</v>
      </c>
      <c r="E14" s="888">
        <v>12.5</v>
      </c>
      <c r="F14" s="888">
        <v>28.9</v>
      </c>
      <c r="G14" s="888">
        <v>11.9</v>
      </c>
      <c r="H14" s="888">
        <v>13.2</v>
      </c>
      <c r="I14" s="141">
        <f t="shared" si="0"/>
        <v>1.1092436974789914</v>
      </c>
      <c r="J14" s="947"/>
      <c r="K14" s="400"/>
      <c r="L14" s="131"/>
    </row>
    <row r="15" spans="1:12" ht="12.75" customHeight="1">
      <c r="A15" s="396"/>
      <c r="B15" s="396"/>
      <c r="C15" s="140" t="s">
        <v>409</v>
      </c>
      <c r="D15" s="860" t="s">
        <v>417</v>
      </c>
      <c r="E15" s="888">
        <v>9.6999999999999993</v>
      </c>
      <c r="F15" s="888">
        <v>24.1</v>
      </c>
      <c r="G15" s="888">
        <v>9.1999999999999993</v>
      </c>
      <c r="H15" s="888">
        <v>10.3</v>
      </c>
      <c r="I15" s="141">
        <f t="shared" si="0"/>
        <v>1.1195652173913044</v>
      </c>
      <c r="J15" s="947"/>
      <c r="K15" s="400"/>
      <c r="L15" s="131"/>
    </row>
    <row r="16" spans="1:12" ht="12.75" customHeight="1">
      <c r="A16" s="396"/>
      <c r="B16" s="396"/>
      <c r="C16" s="140" t="s">
        <v>203</v>
      </c>
      <c r="D16" s="860" t="s">
        <v>203</v>
      </c>
      <c r="E16" s="888">
        <v>23.7</v>
      </c>
      <c r="F16" s="888">
        <v>51.4</v>
      </c>
      <c r="G16" s="888">
        <v>22.8</v>
      </c>
      <c r="H16" s="888">
        <v>24.6</v>
      </c>
      <c r="I16" s="141">
        <f t="shared" si="0"/>
        <v>1.0789473684210527</v>
      </c>
      <c r="J16" s="947"/>
      <c r="K16" s="400"/>
      <c r="L16" s="131"/>
    </row>
    <row r="17" spans="1:12" ht="12.75" customHeight="1">
      <c r="A17" s="396"/>
      <c r="B17" s="396"/>
      <c r="C17" s="140" t="s">
        <v>410</v>
      </c>
      <c r="D17" s="860" t="s">
        <v>410</v>
      </c>
      <c r="E17" s="888">
        <v>6.6</v>
      </c>
      <c r="F17" s="888">
        <v>13.4</v>
      </c>
      <c r="G17" s="888">
        <v>6.4</v>
      </c>
      <c r="H17" s="888">
        <v>6.8</v>
      </c>
      <c r="I17" s="141">
        <f t="shared" si="0"/>
        <v>1.0625</v>
      </c>
      <c r="J17" s="947"/>
      <c r="K17" s="400"/>
      <c r="L17" s="131"/>
    </row>
    <row r="18" spans="1:12" ht="12.75" customHeight="1">
      <c r="A18" s="396"/>
      <c r="B18" s="396"/>
      <c r="C18" s="140" t="s">
        <v>204</v>
      </c>
      <c r="D18" s="860" t="s">
        <v>204</v>
      </c>
      <c r="E18" s="888">
        <v>8.9</v>
      </c>
      <c r="F18" s="888">
        <v>21.2</v>
      </c>
      <c r="G18" s="888">
        <v>9.6999999999999993</v>
      </c>
      <c r="H18" s="888">
        <v>8.1</v>
      </c>
      <c r="I18" s="141">
        <f t="shared" si="0"/>
        <v>0.83505154639175261</v>
      </c>
      <c r="J18" s="947"/>
      <c r="K18" s="400"/>
      <c r="L18" s="131"/>
    </row>
    <row r="19" spans="1:12" ht="12.75" customHeight="1">
      <c r="A19" s="396"/>
      <c r="B19" s="396"/>
      <c r="C19" s="140" t="s">
        <v>205</v>
      </c>
      <c r="D19" s="860" t="s">
        <v>205</v>
      </c>
      <c r="E19" s="888">
        <v>10.3</v>
      </c>
      <c r="F19" s="888">
        <v>25.2</v>
      </c>
      <c r="G19" s="888">
        <v>10.4</v>
      </c>
      <c r="H19" s="888">
        <v>10.199999999999999</v>
      </c>
      <c r="I19" s="141">
        <f t="shared" si="0"/>
        <v>0.98076923076923062</v>
      </c>
      <c r="J19" s="947"/>
      <c r="K19" s="400"/>
      <c r="L19" s="131"/>
    </row>
    <row r="20" spans="1:12" s="144" customFormat="1" ht="12.75" customHeight="1">
      <c r="A20" s="444"/>
      <c r="B20" s="396"/>
      <c r="C20" s="140" t="s">
        <v>378</v>
      </c>
      <c r="D20" s="860" t="s">
        <v>411</v>
      </c>
      <c r="E20" s="888">
        <v>25.8</v>
      </c>
      <c r="F20" s="888">
        <v>50.6</v>
      </c>
      <c r="G20" s="888">
        <v>23.1</v>
      </c>
      <c r="H20" s="888">
        <v>29.2</v>
      </c>
      <c r="I20" s="141">
        <f t="shared" si="0"/>
        <v>1.2640692640692639</v>
      </c>
      <c r="J20" s="948"/>
      <c r="K20" s="401"/>
      <c r="L20" s="143"/>
    </row>
    <row r="21" spans="1:12" ht="12.75" customHeight="1">
      <c r="A21" s="396"/>
      <c r="B21" s="396"/>
      <c r="C21" s="140" t="s">
        <v>206</v>
      </c>
      <c r="D21" s="860" t="s">
        <v>418</v>
      </c>
      <c r="E21" s="888">
        <v>6.7</v>
      </c>
      <c r="F21" s="888">
        <v>9.6</v>
      </c>
      <c r="G21" s="888">
        <v>6.8</v>
      </c>
      <c r="H21" s="888">
        <v>6.5</v>
      </c>
      <c r="I21" s="141">
        <f>+H21/G21</f>
        <v>0.95588235294117652</v>
      </c>
      <c r="J21" s="947"/>
      <c r="K21" s="400"/>
      <c r="L21" s="131"/>
    </row>
    <row r="22" spans="1:12" s="146" customFormat="1" ht="12.75" customHeight="1">
      <c r="A22" s="445"/>
      <c r="B22" s="396"/>
      <c r="C22" s="140" t="s">
        <v>207</v>
      </c>
      <c r="D22" s="860" t="s">
        <v>207</v>
      </c>
      <c r="E22" s="888">
        <v>10.5</v>
      </c>
      <c r="F22" s="888">
        <v>21.6</v>
      </c>
      <c r="G22" s="888">
        <v>11.7</v>
      </c>
      <c r="H22" s="888">
        <v>9.1</v>
      </c>
      <c r="I22" s="141">
        <f t="shared" si="0"/>
        <v>0.77777777777777779</v>
      </c>
      <c r="J22" s="948"/>
      <c r="K22" s="402"/>
      <c r="L22" s="145"/>
    </row>
    <row r="23" spans="1:12" s="148" customFormat="1" ht="12.75" customHeight="1">
      <c r="A23" s="403"/>
      <c r="B23" s="403"/>
      <c r="C23" s="140" t="s">
        <v>208</v>
      </c>
      <c r="D23" s="860" t="s">
        <v>208</v>
      </c>
      <c r="E23" s="888">
        <v>12.9</v>
      </c>
      <c r="F23" s="888">
        <v>42</v>
      </c>
      <c r="G23" s="888">
        <v>12</v>
      </c>
      <c r="H23" s="888">
        <v>14.1</v>
      </c>
      <c r="I23" s="141">
        <f t="shared" si="0"/>
        <v>1.175</v>
      </c>
      <c r="J23" s="947"/>
      <c r="K23" s="400"/>
      <c r="L23" s="147"/>
    </row>
    <row r="24" spans="1:12" ht="12.75" customHeight="1">
      <c r="A24" s="396"/>
      <c r="B24" s="396"/>
      <c r="C24" s="140" t="s">
        <v>209</v>
      </c>
      <c r="D24" s="860" t="s">
        <v>209</v>
      </c>
      <c r="E24" s="888">
        <v>5.9</v>
      </c>
      <c r="F24" s="888">
        <v>18.2</v>
      </c>
      <c r="G24" s="888">
        <v>5.9</v>
      </c>
      <c r="H24" s="888">
        <v>6</v>
      </c>
      <c r="I24" s="141">
        <f t="shared" si="0"/>
        <v>1.0169491525423728</v>
      </c>
      <c r="J24" s="947"/>
      <c r="K24" s="400"/>
      <c r="L24" s="131"/>
    </row>
    <row r="25" spans="1:12" ht="12.75" customHeight="1">
      <c r="A25" s="396"/>
      <c r="B25" s="396"/>
      <c r="C25" s="140" t="s">
        <v>210</v>
      </c>
      <c r="D25" s="860" t="s">
        <v>210</v>
      </c>
      <c r="E25" s="888">
        <v>5.8</v>
      </c>
      <c r="F25" s="888">
        <v>13.2</v>
      </c>
      <c r="G25" s="888">
        <v>6</v>
      </c>
      <c r="H25" s="888">
        <v>5.4</v>
      </c>
      <c r="I25" s="141">
        <f t="shared" si="0"/>
        <v>0.9</v>
      </c>
      <c r="J25" s="947"/>
      <c r="K25" s="400"/>
      <c r="L25" s="131"/>
    </row>
    <row r="26" spans="1:12" s="150" customFormat="1" ht="12.75" customHeight="1">
      <c r="A26" s="404"/>
      <c r="B26" s="404"/>
      <c r="C26" s="138" t="s">
        <v>73</v>
      </c>
      <c r="D26" s="949" t="s">
        <v>73</v>
      </c>
      <c r="E26" s="950">
        <v>13.4</v>
      </c>
      <c r="F26" s="950">
        <v>34.5</v>
      </c>
      <c r="G26" s="950">
        <v>13.2</v>
      </c>
      <c r="H26" s="950">
        <v>13.7</v>
      </c>
      <c r="I26" s="951">
        <f t="shared" si="0"/>
        <v>1.0378787878787878</v>
      </c>
      <c r="J26" s="948"/>
      <c r="K26" s="405"/>
      <c r="L26" s="149"/>
    </row>
    <row r="27" spans="1:12" s="152" customFormat="1" ht="12.75" customHeight="1">
      <c r="A27" s="406"/>
      <c r="B27" s="446"/>
      <c r="C27" s="450" t="s">
        <v>211</v>
      </c>
      <c r="D27" s="861" t="s">
        <v>211</v>
      </c>
      <c r="E27" s="889">
        <v>11.4</v>
      </c>
      <c r="F27" s="889">
        <v>23</v>
      </c>
      <c r="G27" s="889">
        <v>11.2</v>
      </c>
      <c r="H27" s="889">
        <v>11.5</v>
      </c>
      <c r="I27" s="952">
        <f t="shared" si="0"/>
        <v>1.0267857142857144</v>
      </c>
      <c r="J27" s="953"/>
      <c r="K27" s="407"/>
      <c r="L27" s="151"/>
    </row>
    <row r="28" spans="1:12" ht="12.75" customHeight="1">
      <c r="A28" s="396"/>
      <c r="B28" s="396"/>
      <c r="C28" s="140" t="s">
        <v>212</v>
      </c>
      <c r="D28" s="860" t="s">
        <v>212</v>
      </c>
      <c r="E28" s="888">
        <v>10.8</v>
      </c>
      <c r="F28" s="888">
        <v>21.6</v>
      </c>
      <c r="G28" s="888">
        <v>11.6</v>
      </c>
      <c r="H28" s="888">
        <v>9.9</v>
      </c>
      <c r="I28" s="141">
        <f t="shared" si="0"/>
        <v>0.85344827586206906</v>
      </c>
      <c r="J28" s="947"/>
      <c r="K28" s="400"/>
      <c r="L28" s="131"/>
    </row>
    <row r="29" spans="1:12" ht="12.75" customHeight="1">
      <c r="A29" s="396"/>
      <c r="B29" s="396"/>
      <c r="C29" s="140" t="s">
        <v>213</v>
      </c>
      <c r="D29" s="860" t="s">
        <v>213</v>
      </c>
      <c r="E29" s="888">
        <v>6.4</v>
      </c>
      <c r="F29" s="888">
        <v>11</v>
      </c>
      <c r="G29" s="888">
        <v>6.2</v>
      </c>
      <c r="H29" s="888">
        <v>6.6</v>
      </c>
      <c r="I29" s="141">
        <f t="shared" si="0"/>
        <v>1.064516129032258</v>
      </c>
      <c r="J29" s="947"/>
      <c r="K29" s="400"/>
      <c r="L29" s="131"/>
    </row>
    <row r="30" spans="1:12" ht="12.75" customHeight="1">
      <c r="A30" s="396"/>
      <c r="B30" s="396"/>
      <c r="C30" s="140" t="s">
        <v>380</v>
      </c>
      <c r="D30" s="860" t="s">
        <v>413</v>
      </c>
      <c r="E30" s="888">
        <v>7.3</v>
      </c>
      <c r="F30" s="888">
        <v>18.899999999999999</v>
      </c>
      <c r="G30" s="888">
        <v>7.3</v>
      </c>
      <c r="H30" s="888">
        <v>7.3</v>
      </c>
      <c r="I30" s="141">
        <f t="shared" si="0"/>
        <v>1</v>
      </c>
      <c r="J30" s="947"/>
      <c r="K30" s="400"/>
      <c r="L30" s="131"/>
    </row>
    <row r="31" spans="1:12" ht="12.75" customHeight="1">
      <c r="A31" s="396"/>
      <c r="B31" s="396"/>
      <c r="C31" s="140" t="s">
        <v>366</v>
      </c>
      <c r="D31" s="860" t="s">
        <v>414</v>
      </c>
      <c r="E31" s="888" t="s">
        <v>611</v>
      </c>
      <c r="F31" s="888" t="s">
        <v>611</v>
      </c>
      <c r="G31" s="888" t="s">
        <v>611</v>
      </c>
      <c r="H31" s="888" t="s">
        <v>611</v>
      </c>
      <c r="I31" s="141" t="s">
        <v>611</v>
      </c>
      <c r="J31" s="947"/>
      <c r="K31" s="400"/>
      <c r="L31" s="131"/>
    </row>
    <row r="32" spans="1:12" ht="12.75" customHeight="1">
      <c r="A32" s="396"/>
      <c r="B32" s="396"/>
      <c r="C32" s="140" t="s">
        <v>246</v>
      </c>
      <c r="D32" s="860" t="s">
        <v>419</v>
      </c>
      <c r="E32" s="888">
        <v>9.4</v>
      </c>
      <c r="F32" s="888">
        <v>16.5</v>
      </c>
      <c r="G32" s="888">
        <v>11.2</v>
      </c>
      <c r="H32" s="888">
        <v>7.8</v>
      </c>
      <c r="I32" s="141">
        <f t="shared" si="0"/>
        <v>0.69642857142857151</v>
      </c>
      <c r="J32" s="947"/>
      <c r="K32" s="400"/>
      <c r="L32" s="131"/>
    </row>
    <row r="33" spans="1:14" s="155" customFormat="1" ht="12.75" customHeight="1">
      <c r="A33" s="447"/>
      <c r="B33" s="396"/>
      <c r="C33" s="140" t="s">
        <v>214</v>
      </c>
      <c r="D33" s="860" t="s">
        <v>214</v>
      </c>
      <c r="E33" s="888">
        <v>8</v>
      </c>
      <c r="F33" s="888">
        <v>22.6</v>
      </c>
      <c r="G33" s="888">
        <v>7.4</v>
      </c>
      <c r="H33" s="888">
        <v>8.6999999999999993</v>
      </c>
      <c r="I33" s="141">
        <f t="shared" si="0"/>
        <v>1.1756756756756754</v>
      </c>
      <c r="J33" s="947"/>
      <c r="K33" s="408"/>
      <c r="L33" s="153"/>
    </row>
    <row r="34" spans="1:14" ht="12.75" customHeight="1">
      <c r="A34" s="396"/>
      <c r="B34" s="396"/>
      <c r="C34" s="140" t="s">
        <v>379</v>
      </c>
      <c r="D34" s="860" t="s">
        <v>412</v>
      </c>
      <c r="E34" s="888">
        <v>5.9</v>
      </c>
      <c r="F34" s="888">
        <v>16.7</v>
      </c>
      <c r="G34" s="888">
        <v>6.1</v>
      </c>
      <c r="H34" s="888">
        <v>5.5</v>
      </c>
      <c r="I34" s="141">
        <f t="shared" si="0"/>
        <v>0.90163934426229508</v>
      </c>
      <c r="J34" s="947"/>
      <c r="K34" s="400"/>
      <c r="L34" s="131"/>
    </row>
    <row r="35" spans="1:14" ht="12.75" customHeight="1">
      <c r="A35" s="396"/>
      <c r="B35" s="396"/>
      <c r="C35" s="140" t="s">
        <v>215</v>
      </c>
      <c r="D35" s="860" t="s">
        <v>215</v>
      </c>
      <c r="E35" s="888">
        <v>5.8</v>
      </c>
      <c r="F35" s="888">
        <v>14.3</v>
      </c>
      <c r="G35" s="888">
        <v>5</v>
      </c>
      <c r="H35" s="888">
        <v>6.8</v>
      </c>
      <c r="I35" s="141">
        <f t="shared" si="0"/>
        <v>1.3599999999999999</v>
      </c>
      <c r="J35" s="947"/>
      <c r="K35" s="400"/>
      <c r="L35" s="131"/>
    </row>
    <row r="36" spans="1:14" s="146" customFormat="1" ht="12.75" customHeight="1">
      <c r="A36" s="445"/>
      <c r="B36" s="396"/>
      <c r="C36" s="140" t="s">
        <v>415</v>
      </c>
      <c r="D36" s="860" t="s">
        <v>415</v>
      </c>
      <c r="E36" s="888">
        <v>6.4</v>
      </c>
      <c r="F36" s="888" t="s">
        <v>611</v>
      </c>
      <c r="G36" s="888">
        <v>6.7</v>
      </c>
      <c r="H36" s="888">
        <v>6</v>
      </c>
      <c r="I36" s="141">
        <f t="shared" si="0"/>
        <v>0.89552238805970152</v>
      </c>
      <c r="J36" s="948"/>
      <c r="K36" s="402"/>
      <c r="L36" s="145"/>
    </row>
    <row r="37" spans="1:14" ht="12.75" customHeight="1">
      <c r="A37" s="396"/>
      <c r="B37" s="396"/>
      <c r="C37" s="140" t="s">
        <v>216</v>
      </c>
      <c r="D37" s="860" t="s">
        <v>216</v>
      </c>
      <c r="E37" s="888">
        <v>7.6</v>
      </c>
      <c r="F37" s="888">
        <v>21.8</v>
      </c>
      <c r="G37" s="888">
        <v>7.9</v>
      </c>
      <c r="H37" s="888">
        <v>7.2</v>
      </c>
      <c r="I37" s="141">
        <f t="shared" si="0"/>
        <v>0.91139240506329111</v>
      </c>
      <c r="J37" s="947"/>
      <c r="K37" s="400"/>
      <c r="L37" s="131"/>
    </row>
    <row r="38" spans="1:14" s="152" customFormat="1" ht="12.75" customHeight="1">
      <c r="A38" s="406"/>
      <c r="B38" s="448"/>
      <c r="C38" s="450" t="s">
        <v>217</v>
      </c>
      <c r="D38" s="861" t="s">
        <v>420</v>
      </c>
      <c r="E38" s="889">
        <v>9.9</v>
      </c>
      <c r="F38" s="889">
        <v>21.4</v>
      </c>
      <c r="G38" s="889">
        <v>9.8000000000000007</v>
      </c>
      <c r="H38" s="889">
        <v>10</v>
      </c>
      <c r="I38" s="952">
        <f t="shared" si="0"/>
        <v>1.0204081632653061</v>
      </c>
      <c r="J38" s="953"/>
      <c r="K38" s="407"/>
      <c r="L38" s="151"/>
    </row>
    <row r="39" spans="1:14" ht="23.25" customHeight="1">
      <c r="A39" s="396"/>
      <c r="B39" s="396"/>
      <c r="C39" s="140" t="s">
        <v>441</v>
      </c>
      <c r="D39" s="862" t="s">
        <v>441</v>
      </c>
      <c r="E39" s="888">
        <v>5.6</v>
      </c>
      <c r="F39" s="888">
        <v>12.4</v>
      </c>
      <c r="G39" s="888">
        <v>5.8</v>
      </c>
      <c r="H39" s="888">
        <v>5.3</v>
      </c>
      <c r="I39" s="141">
        <f t="shared" si="0"/>
        <v>0.91379310344827591</v>
      </c>
      <c r="J39" s="947"/>
      <c r="K39" s="400"/>
      <c r="L39" s="131"/>
    </row>
    <row r="40" spans="1:14" s="161" customFormat="1" ht="12" customHeight="1">
      <c r="A40" s="449"/>
      <c r="B40" s="396"/>
      <c r="C40" s="156"/>
      <c r="D40" s="157"/>
      <c r="E40" s="158"/>
      <c r="F40" s="158"/>
      <c r="G40" s="159"/>
      <c r="H40" s="159"/>
      <c r="I40" s="159"/>
      <c r="J40" s="159"/>
      <c r="K40" s="409"/>
      <c r="L40" s="160"/>
    </row>
    <row r="41" spans="1:14" ht="17.25" customHeight="1">
      <c r="A41" s="396"/>
      <c r="B41" s="396"/>
      <c r="C41" s="982"/>
      <c r="D41" s="982"/>
      <c r="E41" s="983"/>
      <c r="F41" s="1722"/>
      <c r="G41" s="1722"/>
      <c r="H41" s="1722"/>
      <c r="I41" s="1722"/>
      <c r="J41" s="1722"/>
      <c r="K41" s="410"/>
      <c r="L41" s="129"/>
    </row>
    <row r="42" spans="1:14" ht="17.25" customHeight="1">
      <c r="A42" s="396"/>
      <c r="B42" s="396"/>
      <c r="C42" s="982"/>
      <c r="D42" s="1723" t="s">
        <v>613</v>
      </c>
      <c r="E42" s="1723"/>
      <c r="F42" s="1723"/>
      <c r="G42" s="984"/>
      <c r="H42" s="984"/>
      <c r="I42" s="1722"/>
      <c r="J42" s="1722"/>
      <c r="K42" s="410"/>
      <c r="L42" s="129"/>
      <c r="N42" s="148"/>
    </row>
    <row r="43" spans="1:14" ht="17.25" customHeight="1">
      <c r="A43" s="396"/>
      <c r="B43" s="396"/>
      <c r="C43" s="982"/>
      <c r="D43" s="1723"/>
      <c r="E43" s="1723"/>
      <c r="F43" s="1723"/>
      <c r="G43" s="984"/>
      <c r="H43" s="984"/>
      <c r="I43" s="1722"/>
      <c r="J43" s="1722"/>
      <c r="K43" s="410"/>
      <c r="L43" s="129"/>
    </row>
    <row r="44" spans="1:14" ht="17.25" customHeight="1">
      <c r="A44" s="396"/>
      <c r="B44" s="396"/>
      <c r="C44" s="982"/>
      <c r="D44" s="1723" t="s">
        <v>614</v>
      </c>
      <c r="E44" s="1723"/>
      <c r="F44" s="1723"/>
      <c r="G44" s="984"/>
      <c r="H44" s="984"/>
      <c r="I44" s="1722"/>
      <c r="J44" s="1722"/>
      <c r="K44" s="410"/>
      <c r="L44" s="129"/>
    </row>
    <row r="45" spans="1:14" ht="17.25" customHeight="1">
      <c r="A45" s="396"/>
      <c r="B45" s="396"/>
      <c r="C45" s="982"/>
      <c r="D45" s="1723"/>
      <c r="E45" s="1723"/>
      <c r="F45" s="1723"/>
      <c r="G45" s="984"/>
      <c r="H45" s="984"/>
      <c r="I45" s="1722"/>
      <c r="J45" s="1722"/>
      <c r="K45" s="410"/>
      <c r="L45" s="129"/>
    </row>
    <row r="46" spans="1:14" ht="17.25" customHeight="1">
      <c r="A46" s="396"/>
      <c r="B46" s="396"/>
      <c r="C46" s="982"/>
      <c r="D46" s="1723"/>
      <c r="E46" s="1723"/>
      <c r="F46" s="1723"/>
      <c r="G46" s="984"/>
      <c r="H46" s="984"/>
      <c r="I46" s="1722"/>
      <c r="J46" s="1722"/>
      <c r="K46" s="410"/>
      <c r="L46" s="129"/>
      <c r="N46" s="148"/>
    </row>
    <row r="47" spans="1:14" ht="17.25" customHeight="1">
      <c r="A47" s="396"/>
      <c r="B47" s="396"/>
      <c r="C47" s="982"/>
      <c r="D47" s="1723" t="s">
        <v>610</v>
      </c>
      <c r="E47" s="1723"/>
      <c r="F47" s="1723"/>
      <c r="G47" s="984"/>
      <c r="H47" s="984"/>
      <c r="I47" s="1722"/>
      <c r="J47" s="1722"/>
      <c r="K47" s="410"/>
      <c r="L47" s="129"/>
    </row>
    <row r="48" spans="1:14" ht="17.25" customHeight="1">
      <c r="A48" s="396"/>
      <c r="B48" s="396"/>
      <c r="C48" s="982"/>
      <c r="D48" s="1723"/>
      <c r="E48" s="1723"/>
      <c r="F48" s="1723"/>
      <c r="G48" s="984"/>
      <c r="H48" s="984"/>
      <c r="I48" s="1722"/>
      <c r="J48" s="1722"/>
      <c r="K48" s="410"/>
      <c r="L48" s="129"/>
    </row>
    <row r="49" spans="1:14" ht="17.25" customHeight="1">
      <c r="A49" s="396"/>
      <c r="B49" s="396"/>
      <c r="C49" s="982"/>
      <c r="D49" s="1723"/>
      <c r="E49" s="1723"/>
      <c r="F49" s="1723"/>
      <c r="G49" s="984"/>
      <c r="H49" s="984"/>
      <c r="I49" s="1722"/>
      <c r="J49" s="1722"/>
      <c r="K49" s="410"/>
      <c r="L49" s="129"/>
      <c r="N49" s="148"/>
    </row>
    <row r="50" spans="1:14" ht="17.25" customHeight="1">
      <c r="A50" s="396"/>
      <c r="B50" s="396"/>
      <c r="C50" s="982"/>
      <c r="D50" s="1723" t="s">
        <v>608</v>
      </c>
      <c r="E50" s="1723"/>
      <c r="F50" s="1723"/>
      <c r="G50" s="984"/>
      <c r="H50" s="984"/>
      <c r="I50" s="1722"/>
      <c r="J50" s="1722"/>
      <c r="K50" s="410"/>
      <c r="L50" s="129"/>
    </row>
    <row r="51" spans="1:14" ht="17.25" customHeight="1">
      <c r="A51" s="396"/>
      <c r="B51" s="396"/>
      <c r="C51" s="982"/>
      <c r="D51" s="1723"/>
      <c r="E51" s="1723"/>
      <c r="F51" s="1723"/>
      <c r="G51" s="984"/>
      <c r="H51" s="984"/>
      <c r="I51" s="1722"/>
      <c r="J51" s="1722"/>
      <c r="K51" s="410"/>
      <c r="L51" s="129"/>
    </row>
    <row r="52" spans="1:14" ht="17.25" customHeight="1">
      <c r="A52" s="396"/>
      <c r="B52" s="396"/>
      <c r="C52" s="982"/>
      <c r="D52" s="1723"/>
      <c r="E52" s="1723"/>
      <c r="F52" s="1723"/>
      <c r="G52" s="984"/>
      <c r="H52" s="984"/>
      <c r="I52" s="1722"/>
      <c r="J52" s="1722"/>
      <c r="K52" s="410"/>
      <c r="L52" s="129"/>
    </row>
    <row r="53" spans="1:14" s="155" customFormat="1" ht="17.25" customHeight="1">
      <c r="A53" s="447"/>
      <c r="B53" s="396"/>
      <c r="C53" s="982"/>
      <c r="D53" s="1724" t="s">
        <v>609</v>
      </c>
      <c r="E53" s="1723"/>
      <c r="F53" s="1723"/>
      <c r="G53" s="984"/>
      <c r="H53" s="984"/>
      <c r="I53" s="1722"/>
      <c r="J53" s="1722"/>
      <c r="K53" s="411"/>
      <c r="L53" s="154"/>
    </row>
    <row r="54" spans="1:14" ht="17.25" customHeight="1">
      <c r="A54" s="396"/>
      <c r="B54" s="396"/>
      <c r="C54" s="982"/>
      <c r="D54" s="1723"/>
      <c r="E54" s="1723"/>
      <c r="F54" s="1723"/>
      <c r="G54" s="984"/>
      <c r="H54" s="984"/>
      <c r="I54" s="1722"/>
      <c r="J54" s="1722"/>
      <c r="K54" s="410"/>
      <c r="L54" s="129"/>
    </row>
    <row r="55" spans="1:14" ht="17.25" customHeight="1">
      <c r="A55" s="396"/>
      <c r="B55" s="396"/>
      <c r="C55" s="982"/>
      <c r="D55" s="1723"/>
      <c r="E55" s="1723"/>
      <c r="F55" s="1723"/>
      <c r="G55" s="984"/>
      <c r="H55" s="984"/>
      <c r="I55" s="1722"/>
      <c r="J55" s="1722"/>
      <c r="K55" s="410"/>
      <c r="L55" s="129"/>
    </row>
    <row r="56" spans="1:14" ht="5.25" customHeight="1">
      <c r="A56" s="396"/>
      <c r="B56" s="396"/>
      <c r="C56" s="982"/>
      <c r="D56" s="984"/>
      <c r="E56" s="984"/>
      <c r="F56" s="984"/>
      <c r="G56" s="984"/>
      <c r="H56" s="984"/>
      <c r="I56" s="1722"/>
      <c r="J56" s="1722"/>
      <c r="K56" s="410"/>
      <c r="L56" s="129"/>
    </row>
    <row r="57" spans="1:14" ht="18.75" customHeight="1">
      <c r="A57" s="396"/>
      <c r="B57" s="396"/>
      <c r="C57" s="982"/>
      <c r="D57" s="982"/>
      <c r="E57" s="983"/>
      <c r="F57" s="1722"/>
      <c r="G57" s="1722"/>
      <c r="H57" s="1722"/>
      <c r="I57" s="1722"/>
      <c r="J57" s="1722"/>
      <c r="K57" s="410"/>
      <c r="L57" s="129"/>
    </row>
    <row r="58" spans="1:14" ht="18.75" customHeight="1">
      <c r="A58" s="396"/>
      <c r="B58" s="396"/>
      <c r="C58" s="1713" t="s">
        <v>612</v>
      </c>
      <c r="D58" s="1713"/>
      <c r="E58" s="1713"/>
      <c r="F58" s="1713"/>
      <c r="G58" s="1713"/>
      <c r="H58" s="1713"/>
      <c r="I58" s="1713"/>
      <c r="J58" s="1713"/>
      <c r="K58" s="924"/>
      <c r="L58" s="129"/>
    </row>
    <row r="59" spans="1:14" ht="11.25" customHeight="1">
      <c r="A59" s="396"/>
      <c r="B59" s="396"/>
      <c r="C59" s="1714" t="s">
        <v>619</v>
      </c>
      <c r="D59" s="1713"/>
      <c r="E59" s="1713"/>
      <c r="F59" s="1713"/>
      <c r="G59" s="1713"/>
      <c r="H59" s="1713"/>
      <c r="I59" s="1713"/>
      <c r="J59" s="1713"/>
      <c r="K59" s="1725"/>
      <c r="L59" s="129"/>
    </row>
    <row r="60" spans="1:14" ht="13.5" customHeight="1">
      <c r="A60" s="396"/>
      <c r="B60" s="396"/>
      <c r="C60" s="1715"/>
      <c r="D60" s="1716"/>
      <c r="E60" s="1716"/>
      <c r="F60" s="162"/>
      <c r="G60" s="163"/>
      <c r="H60" s="163"/>
      <c r="I60" s="1726">
        <v>42005</v>
      </c>
      <c r="J60" s="1726"/>
      <c r="K60" s="542">
        <v>21</v>
      </c>
      <c r="L60" s="129"/>
    </row>
    <row r="64" spans="1:14" ht="8.25" customHeight="1"/>
    <row r="66" spans="11:11" ht="9" customHeight="1"/>
    <row r="67" spans="11:11" ht="8.25" customHeight="1">
      <c r="K67" s="164"/>
    </row>
    <row r="68" spans="11:11" ht="9.75" customHeight="1"/>
  </sheetData>
  <mergeCells count="30">
    <mergeCell ref="D47:F49"/>
    <mergeCell ref="D44:F46"/>
    <mergeCell ref="D50:F52"/>
    <mergeCell ref="C58:J58"/>
    <mergeCell ref="C59:K59"/>
    <mergeCell ref="C60:E60"/>
    <mergeCell ref="I60:J60"/>
    <mergeCell ref="I55:J55"/>
    <mergeCell ref="I56:J56"/>
    <mergeCell ref="F57:H57"/>
    <mergeCell ref="I57:J57"/>
    <mergeCell ref="D53:F55"/>
    <mergeCell ref="I43:J43"/>
    <mergeCell ref="I44:J44"/>
    <mergeCell ref="I45:J45"/>
    <mergeCell ref="I46:J46"/>
    <mergeCell ref="I47:J47"/>
    <mergeCell ref="I48:J48"/>
    <mergeCell ref="I49:J49"/>
    <mergeCell ref="I50:J50"/>
    <mergeCell ref="I51:J51"/>
    <mergeCell ref="I52:J52"/>
    <mergeCell ref="I53:J53"/>
    <mergeCell ref="I54:J54"/>
    <mergeCell ref="C4:J4"/>
    <mergeCell ref="C7:D7"/>
    <mergeCell ref="F41:H41"/>
    <mergeCell ref="I41:J41"/>
    <mergeCell ref="I42:J42"/>
    <mergeCell ref="D42:F43"/>
  </mergeCells>
  <conditionalFormatting sqref="F9:F39">
    <cfRule type="top10" dxfId="4" priority="5" bottom="1" rank="1"/>
    <cfRule type="top10" dxfId="3" priority="6" rank="1"/>
  </conditionalFormatting>
  <conditionalFormatting sqref="E9:E38">
    <cfRule type="top10" dxfId="2" priority="3" bottom="1" rank="3"/>
    <cfRule type="top10" dxfId="1" priority="4" rank="2"/>
  </conditionalFormatting>
  <conditionalFormatting sqref="I9:I25">
    <cfRule type="top10" dxfId="0" priority="2" rank="2"/>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sheetPr codeName="Folha8" enableFormatConditionsCalculation="0">
    <tabColor theme="9"/>
  </sheetPr>
  <dimension ref="A1:R68"/>
  <sheetViews>
    <sheetView showRuler="0" workbookViewId="0"/>
  </sheetViews>
  <sheetFormatPr defaultRowHeight="12.75"/>
  <cols>
    <col min="1" max="1" width="1" customWidth="1"/>
    <col min="2" max="2" width="2.5703125" customWidth="1"/>
    <col min="3" max="3" width="3" customWidth="1"/>
    <col min="4" max="4" width="16.7109375" customWidth="1"/>
    <col min="5" max="5" width="0.5703125" customWidth="1"/>
    <col min="6" max="6" width="13" customWidth="1"/>
    <col min="7" max="7" width="5.140625" customWidth="1"/>
    <col min="8" max="8" width="2.5703125" customWidth="1"/>
    <col min="9" max="9" width="15.28515625" customWidth="1"/>
    <col min="10" max="10" width="5.28515625" customWidth="1"/>
    <col min="11" max="11" width="10.140625" customWidth="1"/>
    <col min="12" max="12" width="20.7109375" customWidth="1"/>
    <col min="13" max="13" width="2.7109375" customWidth="1"/>
    <col min="14" max="14" width="2.42578125" customWidth="1"/>
    <col min="15" max="15" width="1" customWidth="1"/>
    <col min="17" max="17" width="13" customWidth="1"/>
  </cols>
  <sheetData>
    <row r="1" spans="1:17" ht="13.5" customHeight="1">
      <c r="A1" s="4"/>
      <c r="B1" s="262"/>
      <c r="C1" s="262"/>
      <c r="D1" s="262"/>
      <c r="E1" s="261"/>
      <c r="F1" s="1470" t="s">
        <v>43</v>
      </c>
      <c r="G1" s="1470"/>
      <c r="H1" s="1470"/>
      <c r="I1" s="8"/>
      <c r="J1" s="8"/>
      <c r="K1" s="8"/>
      <c r="L1" s="8"/>
      <c r="M1" s="8"/>
      <c r="N1" s="8"/>
      <c r="O1" s="8"/>
    </row>
    <row r="2" spans="1:17" ht="13.5" customHeight="1">
      <c r="A2" s="4"/>
      <c r="B2" s="268"/>
      <c r="C2" s="1476"/>
      <c r="D2" s="1476"/>
      <c r="E2" s="1476"/>
      <c r="F2" s="1476"/>
      <c r="G2" s="1476"/>
      <c r="H2" s="8"/>
      <c r="I2" s="8"/>
      <c r="J2" s="8"/>
      <c r="K2" s="8"/>
      <c r="L2" s="8"/>
      <c r="M2" s="8"/>
      <c r="N2" s="8"/>
      <c r="O2" s="8"/>
    </row>
    <row r="3" spans="1:17">
      <c r="A3" s="4"/>
      <c r="B3" s="269"/>
      <c r="C3" s="1476"/>
      <c r="D3" s="1476"/>
      <c r="E3" s="1476"/>
      <c r="F3" s="1476"/>
      <c r="G3" s="1476"/>
      <c r="H3" s="1"/>
      <c r="I3" s="8"/>
      <c r="J3" s="8"/>
      <c r="K3" s="8"/>
      <c r="L3" s="8"/>
      <c r="M3" s="8"/>
      <c r="N3" s="8"/>
      <c r="O3" s="4"/>
    </row>
    <row r="4" spans="1:17" ht="12.75" customHeight="1">
      <c r="A4" s="4"/>
      <c r="B4" s="271"/>
      <c r="C4" s="1468" t="s">
        <v>48</v>
      </c>
      <c r="D4" s="1469"/>
      <c r="E4" s="1469"/>
      <c r="F4" s="1469"/>
      <c r="G4" s="1469"/>
      <c r="H4" s="1469"/>
      <c r="I4" s="8"/>
      <c r="J4" s="8"/>
      <c r="K4" s="8"/>
      <c r="L4" s="8"/>
      <c r="M4" s="22"/>
      <c r="N4" s="8"/>
      <c r="O4" s="4"/>
    </row>
    <row r="5" spans="1:17" s="12" customFormat="1" ht="16.5" customHeight="1">
      <c r="A5" s="11"/>
      <c r="B5" s="270"/>
      <c r="C5" s="1469"/>
      <c r="D5" s="1469"/>
      <c r="E5" s="1469"/>
      <c r="F5" s="1469"/>
      <c r="G5" s="1469"/>
      <c r="H5" s="1469"/>
      <c r="I5" s="8"/>
      <c r="J5" s="8"/>
      <c r="K5" s="8"/>
      <c r="L5" s="8"/>
      <c r="M5" s="22"/>
      <c r="N5" s="8"/>
      <c r="O5" s="11"/>
    </row>
    <row r="6" spans="1:17" ht="11.25" customHeight="1">
      <c r="A6" s="4"/>
      <c r="B6" s="271"/>
      <c r="C6" s="1469"/>
      <c r="D6" s="1469"/>
      <c r="E6" s="1469"/>
      <c r="F6" s="1469"/>
      <c r="G6" s="1469"/>
      <c r="H6" s="1469"/>
      <c r="I6" s="8"/>
      <c r="J6" s="8"/>
      <c r="K6" s="8"/>
      <c r="L6" s="8"/>
      <c r="M6" s="22"/>
      <c r="N6" s="8"/>
      <c r="O6" s="4"/>
    </row>
    <row r="7" spans="1:17" ht="11.25" customHeight="1">
      <c r="A7" s="4"/>
      <c r="B7" s="271"/>
      <c r="C7" s="1469"/>
      <c r="D7" s="1469"/>
      <c r="E7" s="1469"/>
      <c r="F7" s="1469"/>
      <c r="G7" s="1469"/>
      <c r="H7" s="1469"/>
      <c r="I7" s="8"/>
      <c r="J7" s="8"/>
      <c r="K7" s="8"/>
      <c r="L7" s="8"/>
      <c r="M7" s="22"/>
      <c r="N7" s="8"/>
      <c r="O7" s="4"/>
    </row>
    <row r="8" spans="1:17" ht="117" customHeight="1">
      <c r="A8" s="4"/>
      <c r="B8" s="271"/>
      <c r="C8" s="1469"/>
      <c r="D8" s="1469"/>
      <c r="E8" s="1469"/>
      <c r="F8" s="1469"/>
      <c r="G8" s="1469"/>
      <c r="H8" s="1469"/>
      <c r="I8" s="8"/>
      <c r="J8" s="8"/>
      <c r="K8" s="8"/>
      <c r="L8" s="8"/>
      <c r="M8" s="22"/>
      <c r="N8" s="8"/>
      <c r="O8" s="4"/>
    </row>
    <row r="9" spans="1:17" ht="10.5" customHeight="1">
      <c r="A9" s="4"/>
      <c r="B9" s="271"/>
      <c r="C9" s="1469"/>
      <c r="D9" s="1469"/>
      <c r="E9" s="1469"/>
      <c r="F9" s="1469"/>
      <c r="G9" s="1469"/>
      <c r="H9" s="1469"/>
      <c r="I9" s="8"/>
      <c r="J9" s="8"/>
      <c r="K9" s="8"/>
      <c r="L9" s="8"/>
      <c r="M9" s="22"/>
      <c r="N9" s="5"/>
      <c r="O9" s="4"/>
    </row>
    <row r="10" spans="1:17" ht="11.25" customHeight="1">
      <c r="A10" s="4"/>
      <c r="B10" s="271"/>
      <c r="C10" s="1469"/>
      <c r="D10" s="1469"/>
      <c r="E10" s="1469"/>
      <c r="F10" s="1469"/>
      <c r="G10" s="1469"/>
      <c r="H10" s="1469"/>
      <c r="I10" s="8"/>
      <c r="J10" s="8"/>
      <c r="K10" s="8"/>
      <c r="L10" s="8"/>
      <c r="M10" s="22"/>
      <c r="N10" s="5"/>
      <c r="O10" s="4"/>
      <c r="Q10" s="7"/>
    </row>
    <row r="11" spans="1:17" ht="3.75" customHeight="1">
      <c r="A11" s="4"/>
      <c r="B11" s="271"/>
      <c r="C11" s="1469"/>
      <c r="D11" s="1469"/>
      <c r="E11" s="1469"/>
      <c r="F11" s="1469"/>
      <c r="G11" s="1469"/>
      <c r="H11" s="1469"/>
      <c r="I11" s="8"/>
      <c r="J11" s="8"/>
      <c r="K11" s="8"/>
      <c r="L11" s="8"/>
      <c r="M11" s="22"/>
      <c r="N11" s="5"/>
      <c r="O11" s="4"/>
    </row>
    <row r="12" spans="1:17" ht="11.25" customHeight="1">
      <c r="A12" s="4"/>
      <c r="B12" s="271"/>
      <c r="C12" s="1469"/>
      <c r="D12" s="1469"/>
      <c r="E12" s="1469"/>
      <c r="F12" s="1469"/>
      <c r="G12" s="1469"/>
      <c r="H12" s="1469"/>
      <c r="I12" s="8"/>
      <c r="J12" s="8"/>
      <c r="K12" s="8"/>
      <c r="L12" s="8"/>
      <c r="M12" s="22"/>
      <c r="N12" s="5"/>
      <c r="O12" s="4"/>
    </row>
    <row r="13" spans="1:17" ht="11.25" customHeight="1">
      <c r="A13" s="4"/>
      <c r="B13" s="271"/>
      <c r="C13" s="1469"/>
      <c r="D13" s="1469"/>
      <c r="E13" s="1469"/>
      <c r="F13" s="1469"/>
      <c r="G13" s="1469"/>
      <c r="H13" s="1469"/>
      <c r="I13" s="8"/>
      <c r="J13" s="8"/>
      <c r="K13" s="8"/>
      <c r="L13" s="8"/>
      <c r="M13" s="22"/>
      <c r="N13" s="5"/>
      <c r="O13" s="4"/>
    </row>
    <row r="14" spans="1:17" ht="15.75" customHeight="1">
      <c r="A14" s="4"/>
      <c r="B14" s="271"/>
      <c r="C14" s="1469"/>
      <c r="D14" s="1469"/>
      <c r="E14" s="1469"/>
      <c r="F14" s="1469"/>
      <c r="G14" s="1469"/>
      <c r="H14" s="1469"/>
      <c r="I14" s="8"/>
      <c r="J14" s="8"/>
      <c r="K14" s="8"/>
      <c r="L14" s="8"/>
      <c r="M14" s="22"/>
      <c r="N14" s="5"/>
      <c r="O14" s="4"/>
    </row>
    <row r="15" spans="1:17" ht="22.5" customHeight="1">
      <c r="A15" s="4"/>
      <c r="B15" s="271"/>
      <c r="C15" s="1469"/>
      <c r="D15" s="1469"/>
      <c r="E15" s="1469"/>
      <c r="F15" s="1469"/>
      <c r="G15" s="1469"/>
      <c r="H15" s="1469"/>
      <c r="I15" s="8"/>
      <c r="J15" s="8"/>
      <c r="K15" s="8"/>
      <c r="L15" s="8"/>
      <c r="M15" s="22"/>
      <c r="N15" s="5"/>
      <c r="O15" s="4"/>
    </row>
    <row r="16" spans="1:17" ht="11.25" customHeight="1">
      <c r="A16" s="4"/>
      <c r="B16" s="271"/>
      <c r="C16" s="1469"/>
      <c r="D16" s="1469"/>
      <c r="E16" s="1469"/>
      <c r="F16" s="1469"/>
      <c r="G16" s="1469"/>
      <c r="H16" s="1469"/>
      <c r="I16" s="8"/>
      <c r="J16" s="8"/>
      <c r="K16" s="8"/>
      <c r="L16" s="8"/>
      <c r="M16" s="22"/>
      <c r="N16" s="5"/>
      <c r="O16" s="4"/>
    </row>
    <row r="17" spans="1:18" ht="11.25" customHeight="1">
      <c r="A17" s="4"/>
      <c r="B17" s="271"/>
      <c r="C17" s="1469"/>
      <c r="D17" s="1469"/>
      <c r="E17" s="1469"/>
      <c r="F17" s="1469"/>
      <c r="G17" s="1469"/>
      <c r="H17" s="1469"/>
      <c r="I17" s="8"/>
      <c r="J17" s="8"/>
      <c r="K17" s="8"/>
      <c r="L17" s="8"/>
      <c r="M17" s="22"/>
      <c r="N17" s="5"/>
      <c r="O17" s="4"/>
    </row>
    <row r="18" spans="1:18" ht="11.25" customHeight="1">
      <c r="A18" s="4"/>
      <c r="B18" s="271"/>
      <c r="C18" s="1469"/>
      <c r="D18" s="1469"/>
      <c r="E18" s="1469"/>
      <c r="F18" s="1469"/>
      <c r="G18" s="1469"/>
      <c r="H18" s="1469"/>
      <c r="I18" s="10"/>
      <c r="J18" s="10"/>
      <c r="K18" s="10"/>
      <c r="L18" s="10"/>
      <c r="M18" s="10"/>
      <c r="N18" s="5"/>
      <c r="O18" s="4"/>
    </row>
    <row r="19" spans="1:18" ht="11.25" customHeight="1">
      <c r="A19" s="4"/>
      <c r="B19" s="271"/>
      <c r="C19" s="1469"/>
      <c r="D19" s="1469"/>
      <c r="E19" s="1469"/>
      <c r="F19" s="1469"/>
      <c r="G19" s="1469"/>
      <c r="H19" s="1469"/>
      <c r="I19" s="23"/>
      <c r="J19" s="23"/>
      <c r="K19" s="23"/>
      <c r="L19" s="23"/>
      <c r="M19" s="23"/>
      <c r="N19" s="5"/>
      <c r="O19" s="4"/>
    </row>
    <row r="20" spans="1:18" ht="11.25" customHeight="1">
      <c r="A20" s="4"/>
      <c r="B20" s="271"/>
      <c r="C20" s="1469"/>
      <c r="D20" s="1469"/>
      <c r="E20" s="1469"/>
      <c r="F20" s="1469"/>
      <c r="G20" s="1469"/>
      <c r="H20" s="1469"/>
      <c r="I20" s="16"/>
      <c r="J20" s="16"/>
      <c r="K20" s="16"/>
      <c r="L20" s="16"/>
      <c r="M20" s="16"/>
      <c r="N20" s="5"/>
      <c r="O20" s="4"/>
    </row>
    <row r="21" spans="1:18" ht="11.25" customHeight="1">
      <c r="A21" s="4"/>
      <c r="B21" s="271"/>
      <c r="C21" s="1469"/>
      <c r="D21" s="1469"/>
      <c r="E21" s="1469"/>
      <c r="F21" s="1469"/>
      <c r="G21" s="1469"/>
      <c r="H21" s="1469"/>
      <c r="I21" s="16"/>
      <c r="J21" s="16"/>
      <c r="K21" s="16"/>
      <c r="L21" s="16"/>
      <c r="M21" s="16"/>
      <c r="N21" s="5"/>
      <c r="O21" s="4"/>
    </row>
    <row r="22" spans="1:18" ht="12" customHeight="1">
      <c r="A22" s="4"/>
      <c r="B22" s="271"/>
      <c r="C22" s="35"/>
      <c r="D22" s="35"/>
      <c r="E22" s="35"/>
      <c r="F22" s="35"/>
      <c r="G22" s="35"/>
      <c r="H22" s="35"/>
      <c r="I22" s="18"/>
      <c r="J22" s="18"/>
      <c r="K22" s="18"/>
      <c r="L22" s="18"/>
      <c r="M22" s="18"/>
      <c r="N22" s="5"/>
      <c r="O22" s="4"/>
    </row>
    <row r="23" spans="1:18" ht="27.75" customHeight="1">
      <c r="A23" s="4"/>
      <c r="B23" s="271"/>
      <c r="C23" s="35"/>
      <c r="D23" s="35"/>
      <c r="E23" s="35"/>
      <c r="F23" s="35"/>
      <c r="G23" s="35"/>
      <c r="H23" s="35"/>
      <c r="I23" s="16"/>
      <c r="J23" s="16"/>
      <c r="K23" s="16"/>
      <c r="L23" s="16"/>
      <c r="M23" s="16"/>
      <c r="N23" s="5"/>
      <c r="O23" s="4"/>
    </row>
    <row r="24" spans="1:18" ht="18" customHeight="1">
      <c r="A24" s="4"/>
      <c r="B24" s="271"/>
      <c r="C24" s="14"/>
      <c r="D24" s="18"/>
      <c r="E24" s="20"/>
      <c r="F24" s="18"/>
      <c r="G24" s="15"/>
      <c r="H24" s="18"/>
      <c r="I24" s="18"/>
      <c r="J24" s="18"/>
      <c r="K24" s="18"/>
      <c r="L24" s="18"/>
      <c r="M24" s="18"/>
      <c r="N24" s="5"/>
      <c r="O24" s="4"/>
    </row>
    <row r="25" spans="1:18" ht="18" customHeight="1">
      <c r="A25" s="4"/>
      <c r="B25" s="271"/>
      <c r="C25" s="17"/>
      <c r="D25" s="18"/>
      <c r="E25" s="13"/>
      <c r="F25" s="16"/>
      <c r="G25" s="15"/>
      <c r="H25" s="16"/>
      <c r="I25" s="16"/>
      <c r="J25" s="16"/>
      <c r="K25" s="16"/>
      <c r="L25" s="16"/>
      <c r="M25" s="16"/>
      <c r="N25" s="5"/>
      <c r="O25" s="4"/>
    </row>
    <row r="26" spans="1:18">
      <c r="A26" s="4"/>
      <c r="B26" s="271"/>
      <c r="C26" s="17"/>
      <c r="D26" s="18"/>
      <c r="E26" s="13"/>
      <c r="F26" s="16"/>
      <c r="G26" s="15"/>
      <c r="H26" s="16"/>
      <c r="I26" s="16"/>
      <c r="J26" s="16"/>
      <c r="K26" s="16"/>
      <c r="L26" s="16"/>
      <c r="M26" s="16"/>
      <c r="N26" s="5"/>
      <c r="O26" s="4"/>
    </row>
    <row r="27" spans="1:18" ht="13.5" customHeight="1">
      <c r="A27" s="4"/>
      <c r="B27" s="271"/>
      <c r="C27" s="17"/>
      <c r="D27" s="18"/>
      <c r="E27" s="13"/>
      <c r="F27" s="16"/>
      <c r="G27" s="15"/>
      <c r="H27" s="363"/>
      <c r="I27" s="364" t="s">
        <v>42</v>
      </c>
      <c r="J27" s="365"/>
      <c r="K27" s="365"/>
      <c r="L27" s="366"/>
      <c r="M27" s="366"/>
      <c r="N27" s="5"/>
      <c r="O27" s="4"/>
    </row>
    <row r="28" spans="1:18" ht="10.5" customHeight="1">
      <c r="A28" s="4"/>
      <c r="B28" s="271"/>
      <c r="C28" s="14"/>
      <c r="D28" s="18"/>
      <c r="E28" s="20"/>
      <c r="F28" s="18"/>
      <c r="G28" s="15"/>
      <c r="H28" s="18"/>
      <c r="I28" s="367"/>
      <c r="J28" s="367"/>
      <c r="K28" s="367"/>
      <c r="L28" s="367"/>
      <c r="M28" s="541"/>
      <c r="N28" s="368"/>
      <c r="O28" s="4"/>
    </row>
    <row r="29" spans="1:18" ht="16.5" customHeight="1">
      <c r="A29" s="4"/>
      <c r="B29" s="271"/>
      <c r="C29" s="14"/>
      <c r="D29" s="18"/>
      <c r="E29" s="20"/>
      <c r="F29" s="18"/>
      <c r="G29" s="15"/>
      <c r="H29" s="18"/>
      <c r="I29" s="18" t="s">
        <v>394</v>
      </c>
      <c r="J29" s="18"/>
      <c r="K29" s="18"/>
      <c r="L29" s="18"/>
      <c r="M29" s="541"/>
      <c r="N29" s="369"/>
      <c r="O29" s="4"/>
    </row>
    <row r="30" spans="1:18" ht="10.5" customHeight="1">
      <c r="A30" s="4"/>
      <c r="B30" s="271"/>
      <c r="C30" s="14"/>
      <c r="D30" s="18"/>
      <c r="E30" s="20"/>
      <c r="F30" s="18"/>
      <c r="G30" s="15"/>
      <c r="H30" s="18"/>
      <c r="I30" s="18"/>
      <c r="J30" s="18"/>
      <c r="K30" s="18"/>
      <c r="L30" s="18"/>
      <c r="M30" s="541"/>
      <c r="N30" s="369"/>
      <c r="O30" s="4"/>
      <c r="P30" s="125"/>
      <c r="Q30" s="125"/>
      <c r="R30" s="125"/>
    </row>
    <row r="31" spans="1:18" ht="16.5" customHeight="1">
      <c r="A31" s="4"/>
      <c r="B31" s="271"/>
      <c r="C31" s="17"/>
      <c r="D31" s="18"/>
      <c r="E31" s="13"/>
      <c r="F31" s="16"/>
      <c r="G31" s="15"/>
      <c r="H31" s="16"/>
      <c r="I31" s="1467" t="s">
        <v>46</v>
      </c>
      <c r="J31" s="1467"/>
      <c r="K31" s="1474">
        <f>+capa!H25</f>
        <v>42005</v>
      </c>
      <c r="L31" s="1475"/>
      <c r="M31" s="541"/>
      <c r="N31" s="370"/>
      <c r="O31" s="4"/>
      <c r="P31" s="125"/>
      <c r="Q31" s="125"/>
      <c r="R31" s="125"/>
    </row>
    <row r="32" spans="1:18" ht="10.5" customHeight="1">
      <c r="A32" s="4"/>
      <c r="B32" s="271"/>
      <c r="C32" s="17"/>
      <c r="D32" s="18"/>
      <c r="E32" s="13"/>
      <c r="F32" s="16"/>
      <c r="G32" s="15"/>
      <c r="H32" s="16"/>
      <c r="I32" s="256"/>
      <c r="J32" s="256"/>
      <c r="K32" s="255"/>
      <c r="L32" s="255"/>
      <c r="M32" s="541"/>
      <c r="N32" s="370"/>
      <c r="O32" s="4"/>
      <c r="P32" s="125"/>
      <c r="Q32" s="125"/>
      <c r="R32" s="125"/>
    </row>
    <row r="33" spans="1:18" ht="16.5" customHeight="1">
      <c r="A33" s="4"/>
      <c r="B33" s="271"/>
      <c r="C33" s="14"/>
      <c r="D33" s="18"/>
      <c r="E33" s="20"/>
      <c r="F33" s="18"/>
      <c r="G33" s="15"/>
      <c r="H33" s="18"/>
      <c r="I33" s="1473" t="s">
        <v>266</v>
      </c>
      <c r="J33" s="1471"/>
      <c r="K33" s="1471"/>
      <c r="L33" s="1471"/>
      <c r="M33" s="541"/>
      <c r="N33" s="369"/>
      <c r="O33" s="4"/>
      <c r="P33" s="125"/>
      <c r="Q33" s="125"/>
      <c r="R33" s="125"/>
    </row>
    <row r="34" spans="1:18" ht="14.25" customHeight="1">
      <c r="A34" s="4"/>
      <c r="B34" s="271"/>
      <c r="C34" s="14"/>
      <c r="D34" s="18"/>
      <c r="E34" s="20"/>
      <c r="F34" s="18"/>
      <c r="G34" s="15"/>
      <c r="H34" s="18"/>
      <c r="I34" s="218" t="s">
        <v>267</v>
      </c>
      <c r="J34" s="253"/>
      <c r="K34" s="253"/>
      <c r="L34" s="253"/>
      <c r="M34" s="541"/>
      <c r="N34" s="369"/>
      <c r="O34" s="4"/>
    </row>
    <row r="35" spans="1:18" s="125" customFormat="1" ht="14.25" customHeight="1">
      <c r="A35" s="4"/>
      <c r="B35" s="271"/>
      <c r="C35" s="14"/>
      <c r="D35" s="18"/>
      <c r="E35" s="20"/>
      <c r="F35" s="18"/>
      <c r="G35" s="426"/>
      <c r="H35" s="18"/>
      <c r="I35" s="218" t="s">
        <v>336</v>
      </c>
      <c r="J35" s="425"/>
      <c r="K35" s="425"/>
      <c r="L35" s="425"/>
      <c r="M35" s="541"/>
      <c r="N35" s="369"/>
      <c r="O35" s="4"/>
    </row>
    <row r="36" spans="1:18" ht="20.25" customHeight="1">
      <c r="A36" s="4"/>
      <c r="B36" s="271"/>
      <c r="C36" s="17"/>
      <c r="D36" s="18"/>
      <c r="E36" s="13"/>
      <c r="F36" s="16"/>
      <c r="G36" s="15"/>
      <c r="H36" s="16"/>
      <c r="I36" s="1477" t="s">
        <v>268</v>
      </c>
      <c r="J36" s="1477"/>
      <c r="K36" s="1477"/>
      <c r="L36" s="1477"/>
      <c r="M36" s="541"/>
      <c r="N36" s="370"/>
      <c r="O36" s="4"/>
    </row>
    <row r="37" spans="1:18" ht="12.75" customHeight="1">
      <c r="A37" s="4"/>
      <c r="B37" s="271"/>
      <c r="C37" s="17"/>
      <c r="D37" s="18"/>
      <c r="E37" s="13"/>
      <c r="F37" s="16"/>
      <c r="G37" s="15"/>
      <c r="H37" s="16"/>
      <c r="I37" s="254" t="s">
        <v>269</v>
      </c>
      <c r="J37" s="254"/>
      <c r="K37" s="254"/>
      <c r="L37" s="254"/>
      <c r="M37" s="541"/>
      <c r="N37" s="370"/>
      <c r="O37" s="4"/>
    </row>
    <row r="38" spans="1:18" ht="12.75" customHeight="1">
      <c r="A38" s="4"/>
      <c r="B38" s="271"/>
      <c r="C38" s="17"/>
      <c r="D38" s="18"/>
      <c r="E38" s="13"/>
      <c r="F38" s="16"/>
      <c r="G38" s="15"/>
      <c r="H38" s="16"/>
      <c r="I38" s="1477" t="s">
        <v>304</v>
      </c>
      <c r="J38" s="1477"/>
      <c r="K38" s="1477"/>
      <c r="L38" s="1477"/>
      <c r="M38" s="541"/>
      <c r="N38" s="370"/>
      <c r="O38" s="4"/>
    </row>
    <row r="39" spans="1:18" ht="17.25" customHeight="1">
      <c r="A39" s="4"/>
      <c r="B39" s="271"/>
      <c r="C39" s="14"/>
      <c r="D39" s="18"/>
      <c r="E39" s="20"/>
      <c r="F39" s="18"/>
      <c r="G39" s="15"/>
      <c r="H39" s="18"/>
      <c r="I39" s="1479" t="s">
        <v>435</v>
      </c>
      <c r="J39" s="1477"/>
      <c r="K39" s="1477"/>
      <c r="L39" s="1477"/>
      <c r="M39" s="541"/>
      <c r="N39" s="369"/>
      <c r="O39" s="4"/>
    </row>
    <row r="40" spans="1:18" ht="15" customHeight="1">
      <c r="A40" s="4"/>
      <c r="B40" s="271"/>
      <c r="C40" s="17"/>
      <c r="D40" s="18"/>
      <c r="E40" s="13"/>
      <c r="F40" s="16"/>
      <c r="G40" s="15"/>
      <c r="H40" s="16"/>
      <c r="I40" s="1479" t="s">
        <v>303</v>
      </c>
      <c r="J40" s="1477"/>
      <c r="K40" s="1477"/>
      <c r="L40" s="1477"/>
      <c r="M40" s="541"/>
      <c r="N40" s="370"/>
      <c r="O40" s="4"/>
    </row>
    <row r="41" spans="1:18" ht="10.5" customHeight="1">
      <c r="A41" s="4"/>
      <c r="B41" s="271"/>
      <c r="C41" s="17"/>
      <c r="D41" s="18"/>
      <c r="E41" s="13"/>
      <c r="F41" s="16"/>
      <c r="G41" s="15"/>
      <c r="H41" s="16"/>
      <c r="I41" s="254"/>
      <c r="J41" s="254"/>
      <c r="K41" s="254"/>
      <c r="L41" s="254"/>
      <c r="M41" s="541"/>
      <c r="N41" s="370"/>
      <c r="O41" s="4"/>
    </row>
    <row r="42" spans="1:18" ht="16.5" customHeight="1">
      <c r="A42" s="4"/>
      <c r="B42" s="271"/>
      <c r="C42" s="17"/>
      <c r="D42" s="18"/>
      <c r="E42" s="13"/>
      <c r="F42" s="16"/>
      <c r="G42" s="15"/>
      <c r="H42" s="16"/>
      <c r="I42" s="1472" t="s">
        <v>51</v>
      </c>
      <c r="J42" s="1467"/>
      <c r="K42" s="1467"/>
      <c r="L42" s="1467"/>
      <c r="M42" s="541"/>
      <c r="N42" s="370"/>
      <c r="O42" s="4"/>
    </row>
    <row r="43" spans="1:18" ht="10.5" customHeight="1">
      <c r="A43" s="4"/>
      <c r="B43" s="271"/>
      <c r="C43" s="14"/>
      <c r="D43" s="18"/>
      <c r="E43" s="20"/>
      <c r="F43" s="18"/>
      <c r="G43" s="15"/>
      <c r="H43" s="18"/>
      <c r="I43" s="1478"/>
      <c r="J43" s="1478"/>
      <c r="K43" s="1478"/>
      <c r="L43" s="1478"/>
      <c r="M43" s="541"/>
      <c r="N43" s="369"/>
      <c r="O43" s="4"/>
    </row>
    <row r="44" spans="1:18" ht="16.5" customHeight="1">
      <c r="A44" s="4"/>
      <c r="B44" s="271"/>
      <c r="C44" s="17"/>
      <c r="D44" s="18"/>
      <c r="E44" s="13"/>
      <c r="F44" s="16"/>
      <c r="G44" s="15"/>
      <c r="H44" s="16"/>
      <c r="I44" s="1471" t="s">
        <v>23</v>
      </c>
      <c r="J44" s="1471"/>
      <c r="K44" s="1471"/>
      <c r="L44" s="1471"/>
      <c r="M44" s="541"/>
      <c r="N44" s="370"/>
      <c r="O44" s="4"/>
    </row>
    <row r="45" spans="1:18" ht="10.5" customHeight="1">
      <c r="A45" s="4"/>
      <c r="B45" s="271"/>
      <c r="C45" s="17"/>
      <c r="D45" s="18"/>
      <c r="E45" s="13"/>
      <c r="F45" s="16"/>
      <c r="G45" s="15"/>
      <c r="H45" s="16"/>
      <c r="I45" s="253"/>
      <c r="J45" s="253"/>
      <c r="K45" s="253"/>
      <c r="L45" s="253"/>
      <c r="M45" s="541"/>
      <c r="N45" s="370"/>
      <c r="O45" s="4"/>
    </row>
    <row r="46" spans="1:18" ht="16.5" customHeight="1">
      <c r="A46" s="4"/>
      <c r="B46" s="271"/>
      <c r="C46" s="14"/>
      <c r="D46" s="18"/>
      <c r="E46" s="20"/>
      <c r="F46" s="18"/>
      <c r="G46" s="15"/>
      <c r="H46" s="18"/>
      <c r="I46" s="1467" t="s">
        <v>19</v>
      </c>
      <c r="J46" s="1467"/>
      <c r="K46" s="1467"/>
      <c r="L46" s="1467"/>
      <c r="M46" s="541"/>
      <c r="N46" s="369"/>
      <c r="O46" s="4"/>
    </row>
    <row r="47" spans="1:18" ht="10.5" customHeight="1">
      <c r="A47" s="4"/>
      <c r="B47" s="271"/>
      <c r="C47" s="14"/>
      <c r="D47" s="18"/>
      <c r="E47" s="20"/>
      <c r="F47" s="18"/>
      <c r="G47" s="15"/>
      <c r="H47" s="18"/>
      <c r="I47" s="256"/>
      <c r="J47" s="256"/>
      <c r="K47" s="256"/>
      <c r="L47" s="256"/>
      <c r="M47" s="541"/>
      <c r="N47" s="369"/>
      <c r="O47" s="4"/>
    </row>
    <row r="48" spans="1:18" ht="16.5" customHeight="1">
      <c r="A48" s="4"/>
      <c r="B48" s="271"/>
      <c r="C48" s="897"/>
      <c r="D48" s="18"/>
      <c r="E48" s="13"/>
      <c r="F48" s="16"/>
      <c r="G48" s="15"/>
      <c r="H48" s="16"/>
      <c r="I48" s="1482" t="s">
        <v>10</v>
      </c>
      <c r="J48" s="1482"/>
      <c r="K48" s="1482"/>
      <c r="L48" s="1482"/>
      <c r="M48" s="541"/>
      <c r="N48" s="370"/>
      <c r="O48" s="4"/>
    </row>
    <row r="49" spans="1:15" ht="5.25" customHeight="1">
      <c r="A49" s="4"/>
      <c r="B49" s="271"/>
      <c r="C49" s="17"/>
      <c r="D49" s="18"/>
      <c r="E49" s="13"/>
      <c r="F49" s="16"/>
      <c r="G49" s="15"/>
      <c r="H49" s="16"/>
      <c r="I49" s="257"/>
      <c r="J49" s="257"/>
      <c r="K49" s="257"/>
      <c r="L49" s="257"/>
      <c r="M49" s="541"/>
      <c r="N49" s="370"/>
      <c r="O49" s="4"/>
    </row>
    <row r="50" spans="1:15" ht="12.75" customHeight="1">
      <c r="A50" s="4"/>
      <c r="B50" s="271"/>
      <c r="C50" s="17"/>
      <c r="D50" s="18"/>
      <c r="E50" s="13"/>
      <c r="F50" s="16"/>
      <c r="G50" s="15"/>
      <c r="H50" s="16"/>
      <c r="I50" s="8"/>
      <c r="J50" s="8"/>
      <c r="K50" s="8"/>
      <c r="L50" s="8"/>
      <c r="M50" s="518"/>
      <c r="N50" s="5"/>
      <c r="O50" s="4"/>
    </row>
    <row r="51" spans="1:15" ht="27.75" customHeight="1">
      <c r="A51" s="4"/>
      <c r="B51" s="271"/>
      <c r="C51" s="3"/>
      <c r="D51" s="8"/>
      <c r="E51" s="5"/>
      <c r="F51" s="2"/>
      <c r="G51" s="6"/>
      <c r="H51" s="2"/>
      <c r="I51" s="33"/>
      <c r="J51" s="33"/>
      <c r="K51" s="8"/>
      <c r="L51" s="8"/>
      <c r="M51" s="2"/>
      <c r="N51" s="5"/>
      <c r="O51" s="4"/>
    </row>
    <row r="52" spans="1:15" ht="20.25" customHeight="1">
      <c r="A52" s="4"/>
      <c r="B52" s="271"/>
      <c r="C52" s="5"/>
      <c r="D52" s="5"/>
      <c r="E52" s="5"/>
      <c r="F52" s="5"/>
      <c r="G52" s="5"/>
      <c r="H52" s="5"/>
      <c r="I52" s="5"/>
      <c r="J52" s="5"/>
      <c r="K52" s="5"/>
      <c r="L52" s="5"/>
      <c r="M52" s="5"/>
      <c r="N52" s="5"/>
      <c r="O52" s="4"/>
    </row>
    <row r="53" spans="1:15">
      <c r="A53" s="4"/>
      <c r="B53" s="421">
        <v>2</v>
      </c>
      <c r="C53" s="1480">
        <v>42005</v>
      </c>
      <c r="D53" s="1480"/>
      <c r="E53" s="1480"/>
      <c r="F53" s="1480"/>
      <c r="G53" s="1480"/>
      <c r="H53" s="1480"/>
      <c r="I53" s="8"/>
      <c r="J53" s="8"/>
      <c r="K53" s="8"/>
      <c r="L53" s="8"/>
      <c r="M53" s="8"/>
      <c r="O53" s="4"/>
    </row>
    <row r="64" spans="1:15" ht="8.25" customHeight="1"/>
    <row r="66" spans="13:14" ht="9" customHeight="1">
      <c r="N66" s="9"/>
    </row>
    <row r="67" spans="13:14" ht="8.25" customHeight="1">
      <c r="M67" s="1481"/>
      <c r="N67" s="1481"/>
    </row>
    <row r="68" spans="13:14" ht="9.75" customHeight="1"/>
  </sheetData>
  <customSheetViews>
    <customSheetView guid="{D8E90C30-C61D-40A7-989F-8651AA8E91E2}" showPageBreaks="1" printArea="1" showRuler="0" topLeftCell="A28">
      <selection activeCell="M6" sqref="M6"/>
      <pageMargins left="0.15748031496062992" right="0.15748031496062992" top="0.19685039370078741" bottom="0.19685039370078741" header="0" footer="0"/>
      <printOptions horizontalCentered="1"/>
      <pageSetup paperSize="9" orientation="portrait" r:id="rId1"/>
      <headerFooter alignWithMargins="0"/>
    </customSheetView>
    <customSheetView guid="{5859C3A0-D6FB-40D9-B6C2-346CB5A63A0A}" showRuler="0">
      <selection activeCell="EW151" sqref="EW151:FA155"/>
      <pageMargins left="0.15748031496062992" right="0.15748031496062992" top="0.19685039370078741" bottom="0.19685039370078741" header="0" footer="0"/>
      <printOptions horizontalCentered="1"/>
      <pageSetup paperSize="9" orientation="portrait" r:id="rId2"/>
      <headerFooter alignWithMargins="0"/>
    </customSheetView>
    <customSheetView guid="{87E9DA1B-1CEB-458D-87A5-C4E38BAE485A}" showPageBreaks="1" printArea="1" showRuler="0">
      <selection activeCell="EW151" sqref="EW151:FA155"/>
      <pageMargins left="0.15748031496062992" right="0.15748031496062992" top="0.19685039370078741" bottom="0.19685039370078741" header="0" footer="0"/>
      <printOptions horizontalCentered="1"/>
      <pageSetup paperSize="9" orientation="portrait" r:id="rId3"/>
      <headerFooter alignWithMargins="0"/>
    </customSheetView>
  </customSheetViews>
  <mergeCells count="19">
    <mergeCell ref="C53:E53"/>
    <mergeCell ref="F53:H53"/>
    <mergeCell ref="M67:N67"/>
    <mergeCell ref="I48:L48"/>
    <mergeCell ref="I46:L46"/>
    <mergeCell ref="I31:J31"/>
    <mergeCell ref="C4:H21"/>
    <mergeCell ref="F1:H1"/>
    <mergeCell ref="I44:L44"/>
    <mergeCell ref="I42:L42"/>
    <mergeCell ref="I33:L33"/>
    <mergeCell ref="K31:L31"/>
    <mergeCell ref="C2:G2"/>
    <mergeCell ref="C3:G3"/>
    <mergeCell ref="I36:L36"/>
    <mergeCell ref="I38:L38"/>
    <mergeCell ref="I43:L43"/>
    <mergeCell ref="I39:L39"/>
    <mergeCell ref="I40:L40"/>
  </mergeCells>
  <phoneticPr fontId="5" type="noConversion"/>
  <printOptions horizontalCentered="1"/>
  <pageMargins left="0.15748031496062992" right="0.15748031496062992" top="0.19685039370078741" bottom="0.19685039370078741" header="0" footer="0"/>
  <pageSetup paperSize="9" orientation="portrait" r:id="rId4"/>
  <headerFooter alignWithMargins="0"/>
  <drawing r:id="rId5"/>
</worksheet>
</file>

<file path=xl/worksheets/sheet20.xml><?xml version="1.0" encoding="utf-8"?>
<worksheet xmlns="http://schemas.openxmlformats.org/spreadsheetml/2006/main" xmlns:r="http://schemas.openxmlformats.org/officeDocument/2006/relationships">
  <sheetPr codeName="Folha22" enableFormatConditionsCalculation="0">
    <tabColor indexed="55"/>
  </sheetPr>
  <dimension ref="A1:BF86"/>
  <sheetViews>
    <sheetView workbookViewId="0"/>
  </sheetViews>
  <sheetFormatPr defaultRowHeight="12.75"/>
  <cols>
    <col min="1" max="1" width="1" customWidth="1"/>
    <col min="2" max="2" width="2.5703125" customWidth="1"/>
    <col min="3" max="3" width="3" customWidth="1"/>
    <col min="4" max="4" width="9.85546875" customWidth="1"/>
    <col min="5" max="5" width="0.5703125" customWidth="1"/>
    <col min="6" max="6" width="5.85546875" customWidth="1"/>
    <col min="7" max="7" width="0.5703125" customWidth="1"/>
    <col min="8" max="8" width="5.85546875" customWidth="1"/>
    <col min="9" max="9" width="0.5703125" customWidth="1"/>
    <col min="10" max="10" width="5.7109375" customWidth="1"/>
    <col min="11" max="11" width="0.5703125" customWidth="1"/>
    <col min="12" max="12" width="5.5703125" customWidth="1"/>
    <col min="13" max="13" width="0.42578125" customWidth="1"/>
    <col min="14" max="14" width="5.7109375" customWidth="1"/>
    <col min="15" max="15" width="0.5703125" customWidth="1"/>
    <col min="16" max="16" width="5.7109375" customWidth="1"/>
    <col min="17" max="17" width="0.5703125" customWidth="1"/>
    <col min="18" max="18" width="5.7109375" customWidth="1"/>
    <col min="19" max="19" width="0.5703125" customWidth="1"/>
    <col min="20" max="20" width="5.7109375" customWidth="1"/>
    <col min="21" max="21" width="0.5703125" customWidth="1"/>
    <col min="22" max="22" width="5.7109375" style="70" customWidth="1"/>
    <col min="23" max="23" width="0.5703125" customWidth="1"/>
    <col min="24" max="24" width="5.7109375" customWidth="1"/>
    <col min="25" max="25" width="0.5703125" customWidth="1"/>
    <col min="26" max="26" width="5.7109375" customWidth="1"/>
    <col min="27" max="27" width="0.5703125" customWidth="1"/>
    <col min="28" max="28" width="5.7109375" customWidth="1"/>
    <col min="29" max="29" width="0.5703125" customWidth="1"/>
    <col min="30" max="30" width="5.7109375" customWidth="1"/>
    <col min="31" max="31" width="0.5703125" customWidth="1"/>
    <col min="32" max="32" width="2.5703125" customWidth="1"/>
    <col min="33" max="33" width="1" customWidth="1"/>
  </cols>
  <sheetData>
    <row r="1" spans="1:57" ht="13.5" customHeight="1">
      <c r="A1" s="4"/>
      <c r="B1" s="261"/>
      <c r="C1" s="261"/>
      <c r="D1" s="261"/>
      <c r="E1" s="261"/>
      <c r="F1" s="261"/>
      <c r="G1" s="262"/>
      <c r="H1" s="262"/>
      <c r="I1" s="262"/>
      <c r="J1" s="262"/>
      <c r="K1" s="262"/>
      <c r="L1" s="262"/>
      <c r="M1" s="262"/>
      <c r="N1" s="262"/>
      <c r="O1" s="262"/>
      <c r="P1" s="262"/>
      <c r="Q1" s="262"/>
      <c r="R1" s="262"/>
      <c r="S1" s="262"/>
      <c r="T1" s="262"/>
      <c r="U1" s="262"/>
      <c r="V1" s="262"/>
      <c r="W1" s="262"/>
      <c r="X1" s="1557" t="s">
        <v>337</v>
      </c>
      <c r="Y1" s="1557"/>
      <c r="Z1" s="1557"/>
      <c r="AA1" s="1557"/>
      <c r="AB1" s="1557"/>
      <c r="AC1" s="1557"/>
      <c r="AD1" s="1557"/>
      <c r="AE1" s="1557"/>
      <c r="AF1" s="1557"/>
      <c r="AG1" s="4"/>
      <c r="AH1" s="27"/>
      <c r="AI1" s="27"/>
      <c r="AJ1" s="27"/>
      <c r="AK1" s="27"/>
      <c r="AL1" s="27"/>
      <c r="AM1" s="27"/>
    </row>
    <row r="2" spans="1:57" ht="6" customHeight="1">
      <c r="A2" s="263"/>
      <c r="B2" s="1560"/>
      <c r="C2" s="1560"/>
      <c r="D2" s="1560"/>
      <c r="E2" s="21"/>
      <c r="F2" s="21"/>
      <c r="G2" s="21"/>
      <c r="H2" s="21"/>
      <c r="I2" s="21"/>
      <c r="J2" s="260"/>
      <c r="K2" s="260"/>
      <c r="L2" s="260"/>
      <c r="M2" s="260"/>
      <c r="N2" s="260"/>
      <c r="O2" s="260"/>
      <c r="P2" s="260"/>
      <c r="Q2" s="260"/>
      <c r="R2" s="260"/>
      <c r="S2" s="260"/>
      <c r="T2" s="260"/>
      <c r="U2" s="260"/>
      <c r="V2" s="260"/>
      <c r="W2" s="260"/>
      <c r="X2" s="260"/>
      <c r="Y2" s="260"/>
      <c r="Z2" s="8"/>
      <c r="AA2" s="8"/>
      <c r="AB2" s="8"/>
      <c r="AC2" s="8"/>
      <c r="AD2" s="8"/>
      <c r="AE2" s="8"/>
      <c r="AF2" s="8"/>
      <c r="AG2" s="4"/>
      <c r="AH2" s="27"/>
      <c r="AI2" s="27"/>
      <c r="AJ2" s="27"/>
      <c r="AK2" s="27"/>
      <c r="AL2" s="27"/>
      <c r="AM2" s="27"/>
    </row>
    <row r="3" spans="1:57" ht="12" customHeight="1">
      <c r="A3" s="263"/>
      <c r="B3" s="8"/>
      <c r="C3" s="8"/>
      <c r="D3" s="8"/>
      <c r="E3" s="8"/>
      <c r="F3" s="8"/>
      <c r="G3" s="8"/>
      <c r="H3" s="8"/>
      <c r="I3" s="8"/>
      <c r="J3" s="8"/>
      <c r="K3" s="8"/>
      <c r="L3" s="8"/>
      <c r="M3" s="8"/>
      <c r="N3" s="8"/>
      <c r="O3" s="8"/>
      <c r="P3" s="8"/>
      <c r="Q3" s="8"/>
      <c r="R3" s="8"/>
      <c r="S3" s="8"/>
      <c r="T3" s="8"/>
      <c r="U3" s="8"/>
      <c r="V3" s="8"/>
      <c r="W3" s="8"/>
      <c r="X3" s="8"/>
      <c r="Y3" s="8"/>
      <c r="Z3" s="8"/>
      <c r="AA3" s="8"/>
      <c r="AB3" s="22"/>
      <c r="AC3" s="8"/>
      <c r="AD3" s="22"/>
      <c r="AE3" s="8"/>
      <c r="AF3" s="8"/>
      <c r="AG3" s="4"/>
      <c r="AH3" s="27"/>
      <c r="AI3" s="27"/>
      <c r="AJ3" s="27"/>
      <c r="AK3" s="27"/>
      <c r="AL3" s="27"/>
      <c r="AM3" s="27"/>
    </row>
    <row r="4" spans="1:57" s="12" customFormat="1" ht="13.5" customHeight="1">
      <c r="A4" s="264"/>
      <c r="B4" s="19"/>
      <c r="C4" s="97"/>
      <c r="D4" s="91"/>
      <c r="E4" s="91"/>
      <c r="F4" s="91"/>
      <c r="G4" s="91"/>
      <c r="H4" s="91"/>
      <c r="I4" s="91"/>
      <c r="J4" s="91"/>
      <c r="K4" s="91"/>
      <c r="L4" s="91"/>
      <c r="M4" s="91"/>
      <c r="N4" s="91"/>
      <c r="O4" s="91"/>
      <c r="P4" s="91"/>
      <c r="Q4" s="91"/>
      <c r="R4" s="98"/>
      <c r="S4" s="98"/>
      <c r="T4" s="98"/>
      <c r="U4" s="98"/>
      <c r="V4" s="98"/>
      <c r="W4" s="98"/>
      <c r="X4" s="98"/>
      <c r="Y4" s="98"/>
      <c r="Z4" s="98"/>
      <c r="AA4" s="98"/>
      <c r="AB4" s="98"/>
      <c r="AC4" s="98"/>
      <c r="AD4" s="98"/>
      <c r="AE4" s="98"/>
      <c r="AF4" s="8"/>
      <c r="AG4" s="11"/>
      <c r="AH4" s="66"/>
      <c r="AI4" s="66"/>
      <c r="AJ4" s="66"/>
      <c r="AK4" s="66"/>
      <c r="AL4" s="66"/>
      <c r="AM4" s="66"/>
    </row>
    <row r="5" spans="1:57" ht="3.75" customHeight="1">
      <c r="A5" s="263"/>
      <c r="B5" s="8"/>
      <c r="C5" s="13"/>
      <c r="D5" s="13"/>
      <c r="E5" s="13"/>
      <c r="F5" s="1732"/>
      <c r="G5" s="1732"/>
      <c r="H5" s="1732"/>
      <c r="I5" s="1732"/>
      <c r="J5" s="1732"/>
      <c r="K5" s="1732"/>
      <c r="L5" s="1732"/>
      <c r="M5" s="13"/>
      <c r="N5" s="13"/>
      <c r="O5" s="13"/>
      <c r="P5" s="13"/>
      <c r="Q5" s="13"/>
      <c r="R5" s="5"/>
      <c r="S5" s="5"/>
      <c r="T5" s="5"/>
      <c r="U5" s="79"/>
      <c r="V5" s="5"/>
      <c r="W5" s="5"/>
      <c r="X5" s="5"/>
      <c r="Y5" s="5"/>
      <c r="Z5" s="5"/>
      <c r="AA5" s="5"/>
      <c r="AB5" s="5"/>
      <c r="AC5" s="5"/>
      <c r="AD5" s="5"/>
      <c r="AE5" s="5"/>
      <c r="AF5" s="8"/>
      <c r="AG5" s="4"/>
      <c r="AH5" s="27"/>
      <c r="AI5" s="27"/>
      <c r="AJ5" s="27"/>
      <c r="AK5" s="27"/>
      <c r="AL5" s="27"/>
      <c r="AM5" s="27"/>
    </row>
    <row r="6" spans="1:57" ht="9.75" customHeight="1">
      <c r="A6" s="263"/>
      <c r="B6" s="8"/>
      <c r="C6" s="13"/>
      <c r="D6" s="13"/>
      <c r="E6" s="15"/>
      <c r="F6" s="1729"/>
      <c r="G6" s="1729"/>
      <c r="H6" s="1729"/>
      <c r="I6" s="1729"/>
      <c r="J6" s="1729"/>
      <c r="K6" s="1729"/>
      <c r="L6" s="1729"/>
      <c r="M6" s="1729"/>
      <c r="N6" s="1729"/>
      <c r="O6" s="1729"/>
      <c r="P6" s="1729"/>
      <c r="Q6" s="1729"/>
      <c r="R6" s="1729"/>
      <c r="S6" s="1729"/>
      <c r="T6" s="1729"/>
      <c r="U6" s="1729"/>
      <c r="V6" s="1729"/>
      <c r="W6" s="15"/>
      <c r="X6" s="1729"/>
      <c r="Y6" s="1729"/>
      <c r="Z6" s="1729"/>
      <c r="AA6" s="1729"/>
      <c r="AB6" s="1729"/>
      <c r="AC6" s="1729"/>
      <c r="AD6" s="1729"/>
      <c r="AE6" s="15"/>
      <c r="AF6" s="8"/>
      <c r="AG6" s="4"/>
      <c r="AH6" s="27"/>
      <c r="AI6" s="27"/>
      <c r="AJ6" s="27"/>
      <c r="AK6" s="27"/>
      <c r="AL6" s="27"/>
      <c r="AM6" s="27"/>
    </row>
    <row r="7" spans="1:57" ht="12.75" customHeight="1">
      <c r="A7" s="263"/>
      <c r="B7" s="8"/>
      <c r="C7" s="13"/>
      <c r="D7" s="13"/>
      <c r="E7" s="15"/>
      <c r="F7" s="15"/>
      <c r="G7" s="15"/>
      <c r="H7" s="15"/>
      <c r="I7" s="15"/>
      <c r="J7" s="15"/>
      <c r="K7" s="15"/>
      <c r="L7" s="15"/>
      <c r="M7" s="15"/>
      <c r="N7" s="15"/>
      <c r="O7" s="15"/>
      <c r="P7" s="15"/>
      <c r="Q7" s="15"/>
      <c r="R7" s="15"/>
      <c r="S7" s="15"/>
      <c r="T7" s="15"/>
      <c r="U7" s="15"/>
      <c r="V7" s="15"/>
      <c r="W7" s="15"/>
      <c r="X7" s="15"/>
      <c r="Y7" s="15"/>
      <c r="Z7" s="15"/>
      <c r="AA7" s="15"/>
      <c r="AB7" s="15"/>
      <c r="AC7" s="15"/>
      <c r="AD7" s="15"/>
      <c r="AE7" s="15"/>
      <c r="AF7" s="5"/>
      <c r="AG7" s="4"/>
      <c r="AH7" s="27"/>
      <c r="AI7" s="108"/>
      <c r="AJ7" s="108"/>
      <c r="AK7" s="108"/>
      <c r="AL7" s="27"/>
      <c r="AM7" s="27"/>
    </row>
    <row r="8" spans="1:57" s="80" customFormat="1" ht="15" customHeight="1">
      <c r="A8" s="414"/>
      <c r="B8" s="99"/>
      <c r="C8" s="77"/>
      <c r="D8" s="78"/>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93"/>
      <c r="AG8" s="76"/>
      <c r="AH8" s="101"/>
      <c r="AI8" s="108"/>
      <c r="AJ8" s="108"/>
      <c r="AK8" s="108"/>
      <c r="AL8" s="90"/>
      <c r="AM8" s="90"/>
      <c r="AN8" s="12"/>
      <c r="AO8" s="12"/>
      <c r="AP8" s="12"/>
      <c r="AQ8" s="12"/>
      <c r="AR8"/>
      <c r="AS8" s="26"/>
      <c r="AT8" s="12"/>
      <c r="AU8" s="12"/>
      <c r="AV8" s="12"/>
      <c r="AW8" s="12"/>
      <c r="AX8" s="12"/>
      <c r="AY8" s="12"/>
      <c r="AZ8" s="12"/>
      <c r="BA8" s="12"/>
      <c r="BB8" s="12"/>
      <c r="BC8" s="12"/>
      <c r="BD8" s="12"/>
      <c r="BE8" s="12"/>
    </row>
    <row r="9" spans="1:57" ht="12" customHeight="1">
      <c r="A9" s="263"/>
      <c r="B9" s="8"/>
      <c r="C9" s="55"/>
      <c r="D9" s="18"/>
      <c r="E9" s="94"/>
      <c r="F9" s="94"/>
      <c r="G9" s="94"/>
      <c r="H9" s="94"/>
      <c r="I9" s="94"/>
      <c r="J9" s="94"/>
      <c r="K9" s="94"/>
      <c r="L9" s="94"/>
      <c r="M9" s="94"/>
      <c r="N9" s="94"/>
      <c r="O9" s="94"/>
      <c r="P9" s="94"/>
      <c r="Q9" s="94"/>
      <c r="R9" s="94"/>
      <c r="S9" s="94"/>
      <c r="T9" s="94"/>
      <c r="U9" s="94"/>
      <c r="V9" s="94"/>
      <c r="W9" s="94"/>
      <c r="X9" s="94"/>
      <c r="Y9" s="94"/>
      <c r="Z9" s="94"/>
      <c r="AA9" s="94"/>
      <c r="AB9" s="32"/>
      <c r="AC9" s="94"/>
      <c r="AD9" s="32"/>
      <c r="AE9" s="94"/>
      <c r="AF9" s="5"/>
      <c r="AG9" s="4"/>
      <c r="AH9" s="27"/>
      <c r="AI9" s="108"/>
      <c r="AJ9" s="108"/>
      <c r="AK9" s="108"/>
      <c r="AL9" s="27"/>
      <c r="AM9" s="27"/>
      <c r="AS9" s="26"/>
    </row>
    <row r="10" spans="1:57" ht="12" customHeight="1">
      <c r="A10" s="263"/>
      <c r="B10" s="8"/>
      <c r="C10" s="55"/>
      <c r="D10" s="18"/>
      <c r="E10" s="94"/>
      <c r="F10" s="94"/>
      <c r="G10" s="94"/>
      <c r="H10" s="94"/>
      <c r="I10" s="94"/>
      <c r="J10" s="94"/>
      <c r="K10" s="94"/>
      <c r="L10" s="94"/>
      <c r="M10" s="94"/>
      <c r="N10" s="94"/>
      <c r="O10" s="94"/>
      <c r="P10" s="94"/>
      <c r="Q10" s="94"/>
      <c r="R10" s="94"/>
      <c r="S10" s="94"/>
      <c r="T10" s="94"/>
      <c r="U10" s="94"/>
      <c r="V10" s="94"/>
      <c r="W10" s="94"/>
      <c r="X10" s="94"/>
      <c r="Y10" s="94"/>
      <c r="Z10" s="94"/>
      <c r="AA10" s="94"/>
      <c r="AB10" s="32"/>
      <c r="AC10" s="94"/>
      <c r="AD10" s="32"/>
      <c r="AE10" s="94"/>
      <c r="AF10" s="5"/>
      <c r="AG10" s="4"/>
      <c r="AH10" s="27"/>
      <c r="AI10" s="108"/>
      <c r="AJ10" s="108"/>
      <c r="AK10" s="108"/>
      <c r="AL10" s="27"/>
      <c r="AM10" s="27"/>
      <c r="AS10" s="26"/>
    </row>
    <row r="11" spans="1:57" ht="12" customHeight="1">
      <c r="A11" s="263"/>
      <c r="B11" s="8"/>
      <c r="C11" s="55"/>
      <c r="D11" s="18"/>
      <c r="E11" s="94"/>
      <c r="F11" s="94"/>
      <c r="G11" s="94"/>
      <c r="H11" s="94"/>
      <c r="I11" s="94"/>
      <c r="J11" s="94"/>
      <c r="K11" s="94"/>
      <c r="L11" s="94"/>
      <c r="M11" s="94"/>
      <c r="N11" s="94"/>
      <c r="O11" s="94"/>
      <c r="P11" s="94"/>
      <c r="Q11" s="94"/>
      <c r="R11" s="94"/>
      <c r="S11" s="94"/>
      <c r="T11" s="94"/>
      <c r="U11" s="94"/>
      <c r="V11" s="94"/>
      <c r="W11" s="94"/>
      <c r="X11" s="94"/>
      <c r="Y11" s="94"/>
      <c r="Z11" s="94"/>
      <c r="AA11" s="94"/>
      <c r="AB11" s="32"/>
      <c r="AC11" s="94"/>
      <c r="AD11" s="32"/>
      <c r="AE11" s="94"/>
      <c r="AF11" s="5"/>
      <c r="AG11" s="4"/>
      <c r="AH11" s="27"/>
      <c r="AI11" s="108"/>
      <c r="AJ11" s="108"/>
      <c r="AK11" s="108"/>
      <c r="AL11" s="27"/>
      <c r="AM11" s="27"/>
      <c r="AS11" s="26"/>
    </row>
    <row r="12" spans="1:57" ht="12" customHeight="1">
      <c r="A12" s="263"/>
      <c r="B12" s="8"/>
      <c r="C12" s="55"/>
      <c r="D12" s="18"/>
      <c r="E12" s="94"/>
      <c r="F12" s="94"/>
      <c r="G12" s="94"/>
      <c r="H12" s="94"/>
      <c r="I12" s="94"/>
      <c r="J12" s="94"/>
      <c r="K12" s="94"/>
      <c r="L12" s="94"/>
      <c r="M12" s="94"/>
      <c r="N12" s="94"/>
      <c r="O12" s="94"/>
      <c r="P12" s="94"/>
      <c r="Q12" s="94"/>
      <c r="R12" s="94"/>
      <c r="S12" s="94"/>
      <c r="T12" s="94"/>
      <c r="U12" s="94"/>
      <c r="V12" s="94"/>
      <c r="W12" s="94"/>
      <c r="X12" s="94"/>
      <c r="Y12" s="94"/>
      <c r="Z12" s="94"/>
      <c r="AA12" s="94"/>
      <c r="AB12" s="32"/>
      <c r="AC12" s="94"/>
      <c r="AD12" s="32"/>
      <c r="AE12" s="94"/>
      <c r="AF12" s="5"/>
      <c r="AG12" s="4"/>
      <c r="AH12" s="27"/>
      <c r="AI12" s="27"/>
      <c r="AJ12" s="27"/>
      <c r="AK12" s="27"/>
      <c r="AL12" s="27"/>
      <c r="AM12" s="27"/>
      <c r="AS12" s="26"/>
    </row>
    <row r="13" spans="1:57" ht="12" customHeight="1">
      <c r="A13" s="263"/>
      <c r="B13" s="8"/>
      <c r="C13" s="55"/>
      <c r="D13" s="18"/>
      <c r="E13" s="94"/>
      <c r="F13" s="94"/>
      <c r="G13" s="94"/>
      <c r="H13" s="94"/>
      <c r="I13" s="94"/>
      <c r="J13" s="94"/>
      <c r="K13" s="94"/>
      <c r="L13" s="94"/>
      <c r="M13" s="94"/>
      <c r="N13" s="94"/>
      <c r="O13" s="94"/>
      <c r="P13" s="94"/>
      <c r="Q13" s="94"/>
      <c r="R13" s="94"/>
      <c r="S13" s="94"/>
      <c r="T13" s="94"/>
      <c r="U13" s="94"/>
      <c r="V13" s="94"/>
      <c r="W13" s="94"/>
      <c r="X13" s="94"/>
      <c r="Y13" s="94"/>
      <c r="Z13" s="94"/>
      <c r="AA13" s="94"/>
      <c r="AB13" s="32"/>
      <c r="AC13" s="94"/>
      <c r="AD13" s="32"/>
      <c r="AE13" s="94"/>
      <c r="AF13" s="5"/>
      <c r="AG13" s="4"/>
      <c r="AH13" s="27"/>
      <c r="AI13" s="27"/>
      <c r="AJ13" s="27"/>
      <c r="AK13" s="27"/>
      <c r="AL13" s="27"/>
      <c r="AM13" s="27"/>
    </row>
    <row r="14" spans="1:57" ht="12" customHeight="1">
      <c r="A14" s="263"/>
      <c r="B14" s="8"/>
      <c r="C14" s="55"/>
      <c r="D14" s="18"/>
      <c r="E14" s="94"/>
      <c r="F14" s="94"/>
      <c r="G14" s="94"/>
      <c r="H14" s="94"/>
      <c r="I14" s="94"/>
      <c r="J14" s="94"/>
      <c r="K14" s="94"/>
      <c r="L14" s="94"/>
      <c r="M14" s="94"/>
      <c r="N14" s="94"/>
      <c r="O14" s="94"/>
      <c r="P14" s="94"/>
      <c r="Q14" s="94"/>
      <c r="R14" s="94"/>
      <c r="S14" s="94"/>
      <c r="T14" s="94"/>
      <c r="U14" s="94"/>
      <c r="V14" s="94"/>
      <c r="W14" s="94"/>
      <c r="X14" s="94"/>
      <c r="Y14" s="94"/>
      <c r="Z14" s="94"/>
      <c r="AA14" s="94"/>
      <c r="AB14" s="32"/>
      <c r="AC14" s="94"/>
      <c r="AD14" s="32"/>
      <c r="AE14" s="94"/>
      <c r="AF14" s="5"/>
      <c r="AG14" s="4"/>
      <c r="AH14" s="27"/>
      <c r="AI14" s="27"/>
      <c r="AJ14" s="27"/>
      <c r="AK14" s="27"/>
      <c r="AL14" s="27"/>
      <c r="AM14" s="27"/>
    </row>
    <row r="15" spans="1:57" ht="12" customHeight="1">
      <c r="A15" s="263"/>
      <c r="B15" s="8"/>
      <c r="C15" s="55"/>
      <c r="D15" s="18"/>
      <c r="E15" s="94"/>
      <c r="F15" s="94"/>
      <c r="G15" s="94"/>
      <c r="H15" s="94"/>
      <c r="I15" s="94"/>
      <c r="J15" s="94"/>
      <c r="K15" s="94"/>
      <c r="L15" s="94"/>
      <c r="M15" s="94"/>
      <c r="N15" s="94"/>
      <c r="O15" s="94"/>
      <c r="P15" s="94"/>
      <c r="Q15" s="94"/>
      <c r="R15" s="94"/>
      <c r="S15" s="94"/>
      <c r="T15" s="94"/>
      <c r="U15" s="94"/>
      <c r="V15" s="94"/>
      <c r="W15" s="94"/>
      <c r="X15" s="94"/>
      <c r="Y15" s="94"/>
      <c r="Z15" s="94"/>
      <c r="AA15" s="94"/>
      <c r="AB15" s="32"/>
      <c r="AC15" s="94"/>
      <c r="AD15" s="32"/>
      <c r="AE15" s="94"/>
      <c r="AF15" s="5"/>
      <c r="AG15" s="4"/>
      <c r="AH15" s="27"/>
      <c r="AI15" s="27"/>
      <c r="AJ15" s="27"/>
      <c r="AK15" s="27"/>
      <c r="AL15" s="27"/>
      <c r="AM15" s="27"/>
    </row>
    <row r="16" spans="1:57" ht="12" customHeight="1">
      <c r="A16" s="263"/>
      <c r="B16" s="8"/>
      <c r="C16" s="55"/>
      <c r="D16" s="18"/>
      <c r="E16" s="94"/>
      <c r="F16" s="94"/>
      <c r="G16" s="94"/>
      <c r="H16" s="94"/>
      <c r="I16" s="94"/>
      <c r="J16" s="94"/>
      <c r="K16" s="94"/>
      <c r="L16" s="94"/>
      <c r="M16" s="94"/>
      <c r="N16" s="94"/>
      <c r="O16" s="94"/>
      <c r="P16" s="94"/>
      <c r="Q16" s="94"/>
      <c r="R16" s="94"/>
      <c r="S16" s="94"/>
      <c r="T16" s="94"/>
      <c r="U16" s="94"/>
      <c r="V16" s="94"/>
      <c r="W16" s="94"/>
      <c r="X16" s="94"/>
      <c r="Y16" s="94"/>
      <c r="Z16" s="94"/>
      <c r="AA16" s="94"/>
      <c r="AB16" s="32"/>
      <c r="AC16" s="94"/>
      <c r="AD16" s="32"/>
      <c r="AE16" s="94"/>
      <c r="AF16" s="5"/>
      <c r="AG16" s="4"/>
      <c r="AH16" s="27"/>
      <c r="AI16" s="27"/>
      <c r="AJ16" s="27"/>
      <c r="AK16" s="27"/>
      <c r="AL16" s="27"/>
      <c r="AM16" s="27"/>
    </row>
    <row r="17" spans="1:53" ht="12" customHeight="1">
      <c r="A17" s="263"/>
      <c r="B17" s="8"/>
      <c r="C17" s="55"/>
      <c r="D17" s="18"/>
      <c r="E17" s="94"/>
      <c r="F17" s="94"/>
      <c r="G17" s="94"/>
      <c r="H17" s="94"/>
      <c r="I17" s="94"/>
      <c r="J17" s="94"/>
      <c r="K17" s="94"/>
      <c r="L17" s="94"/>
      <c r="M17" s="94"/>
      <c r="N17" s="94"/>
      <c r="O17" s="94"/>
      <c r="P17" s="94"/>
      <c r="Q17" s="94"/>
      <c r="R17" s="94"/>
      <c r="S17" s="94"/>
      <c r="T17" s="94"/>
      <c r="U17" s="94"/>
      <c r="V17" s="94"/>
      <c r="W17" s="94"/>
      <c r="X17" s="94"/>
      <c r="Y17" s="94"/>
      <c r="Z17" s="94"/>
      <c r="AA17" s="94"/>
      <c r="AB17" s="32"/>
      <c r="AC17" s="94"/>
      <c r="AD17" s="32"/>
      <c r="AE17" s="94"/>
      <c r="AF17" s="5"/>
      <c r="AG17" s="4"/>
      <c r="AH17" s="27"/>
      <c r="AI17" s="27"/>
      <c r="AJ17" s="27"/>
      <c r="AK17" s="27"/>
      <c r="AL17" s="27"/>
      <c r="AM17" s="27"/>
    </row>
    <row r="18" spans="1:53" ht="12" customHeight="1">
      <c r="A18" s="263"/>
      <c r="B18" s="8"/>
      <c r="C18" s="55"/>
      <c r="D18" s="18"/>
      <c r="E18" s="94"/>
      <c r="F18" s="94"/>
      <c r="G18" s="94"/>
      <c r="H18" s="94"/>
      <c r="I18" s="94"/>
      <c r="J18" s="94"/>
      <c r="K18" s="94"/>
      <c r="L18" s="94"/>
      <c r="M18" s="94"/>
      <c r="N18" s="94"/>
      <c r="O18" s="94"/>
      <c r="P18" s="94"/>
      <c r="Q18" s="94"/>
      <c r="R18" s="94"/>
      <c r="S18" s="94"/>
      <c r="T18" s="94"/>
      <c r="U18" s="94"/>
      <c r="V18" s="94"/>
      <c r="W18" s="94"/>
      <c r="X18" s="94"/>
      <c r="Y18" s="94"/>
      <c r="Z18" s="94"/>
      <c r="AA18" s="94"/>
      <c r="AB18" s="32"/>
      <c r="AC18" s="94"/>
      <c r="AD18" s="32"/>
      <c r="AE18" s="94"/>
      <c r="AF18" s="5"/>
      <c r="AG18" s="4"/>
      <c r="AH18" s="27"/>
      <c r="AI18" s="27"/>
      <c r="AJ18" s="27"/>
      <c r="AK18" s="27"/>
      <c r="AL18" s="27"/>
      <c r="AM18" s="27"/>
    </row>
    <row r="19" spans="1:53" ht="12" customHeight="1">
      <c r="A19" s="263"/>
      <c r="B19" s="8"/>
      <c r="C19" s="55"/>
      <c r="D19" s="18"/>
      <c r="E19" s="94"/>
      <c r="F19" s="94"/>
      <c r="G19" s="94"/>
      <c r="H19" s="94"/>
      <c r="I19" s="94"/>
      <c r="J19" s="94"/>
      <c r="K19" s="94"/>
      <c r="L19" s="94"/>
      <c r="M19" s="94"/>
      <c r="N19" s="94"/>
      <c r="O19" s="94"/>
      <c r="P19" s="94"/>
      <c r="Q19" s="94"/>
      <c r="R19" s="94"/>
      <c r="S19" s="94"/>
      <c r="T19" s="94"/>
      <c r="U19" s="94"/>
      <c r="V19" s="94"/>
      <c r="W19" s="94"/>
      <c r="X19" s="94"/>
      <c r="Y19" s="94"/>
      <c r="Z19" s="94"/>
      <c r="AA19" s="94"/>
      <c r="AB19" s="32"/>
      <c r="AC19" s="94"/>
      <c r="AD19" s="32"/>
      <c r="AE19" s="94"/>
      <c r="AF19" s="5"/>
      <c r="AG19" s="4"/>
      <c r="AH19" s="27"/>
      <c r="AI19" s="27"/>
      <c r="AJ19" s="27"/>
      <c r="AK19" s="27"/>
      <c r="AL19" s="27"/>
      <c r="AM19" s="27"/>
    </row>
    <row r="20" spans="1:53" ht="12" customHeight="1">
      <c r="A20" s="263"/>
      <c r="B20" s="8"/>
      <c r="C20" s="55"/>
      <c r="D20" s="18"/>
      <c r="E20" s="94"/>
      <c r="F20" s="94"/>
      <c r="G20" s="94"/>
      <c r="H20" s="94"/>
      <c r="I20" s="94"/>
      <c r="J20" s="94"/>
      <c r="K20" s="94"/>
      <c r="L20" s="94"/>
      <c r="M20" s="94"/>
      <c r="N20" s="94"/>
      <c r="O20" s="94"/>
      <c r="P20" s="94"/>
      <c r="Q20" s="94"/>
      <c r="R20" s="94"/>
      <c r="S20" s="94"/>
      <c r="T20" s="94"/>
      <c r="U20" s="94"/>
      <c r="V20" s="94"/>
      <c r="W20" s="94"/>
      <c r="X20" s="94"/>
      <c r="Y20" s="94"/>
      <c r="Z20" s="94"/>
      <c r="AA20" s="94"/>
      <c r="AB20" s="32"/>
      <c r="AC20" s="94"/>
      <c r="AD20" s="32"/>
      <c r="AE20" s="94"/>
      <c r="AF20" s="5"/>
      <c r="AG20" s="4"/>
      <c r="AH20" s="27"/>
      <c r="AI20" s="27"/>
      <c r="AJ20" s="27"/>
      <c r="AK20" s="27"/>
      <c r="AL20" s="27"/>
      <c r="AM20" s="27"/>
    </row>
    <row r="21" spans="1:53" ht="12" customHeight="1">
      <c r="A21" s="263"/>
      <c r="B21" s="8"/>
      <c r="C21" s="55"/>
      <c r="D21" s="18"/>
      <c r="E21" s="94"/>
      <c r="F21" s="94"/>
      <c r="G21" s="94"/>
      <c r="H21" s="94"/>
      <c r="I21" s="94"/>
      <c r="J21" s="94"/>
      <c r="K21" s="94"/>
      <c r="L21" s="94"/>
      <c r="M21" s="94"/>
      <c r="N21" s="94"/>
      <c r="O21" s="94"/>
      <c r="P21" s="94"/>
      <c r="Q21" s="94"/>
      <c r="R21" s="94"/>
      <c r="S21" s="94"/>
      <c r="T21" s="94"/>
      <c r="U21" s="94"/>
      <c r="V21" s="94"/>
      <c r="W21" s="94"/>
      <c r="X21" s="94"/>
      <c r="Y21" s="94"/>
      <c r="Z21" s="94"/>
      <c r="AA21" s="94"/>
      <c r="AB21" s="32"/>
      <c r="AC21" s="94"/>
      <c r="AD21" s="32"/>
      <c r="AE21" s="94"/>
      <c r="AF21" s="5"/>
      <c r="AG21" s="4"/>
      <c r="AH21" s="27"/>
      <c r="AI21" s="27"/>
      <c r="AJ21" s="27"/>
      <c r="AK21" s="27"/>
      <c r="AL21" s="27"/>
      <c r="AM21" s="27"/>
    </row>
    <row r="22" spans="1:53" ht="12" customHeight="1">
      <c r="A22" s="263"/>
      <c r="B22" s="8"/>
      <c r="C22" s="55"/>
      <c r="D22" s="18"/>
      <c r="E22" s="94"/>
      <c r="F22" s="94"/>
      <c r="G22" s="94"/>
      <c r="H22" s="94"/>
      <c r="I22" s="94"/>
      <c r="J22" s="94"/>
      <c r="K22" s="94"/>
      <c r="L22" s="94"/>
      <c r="M22" s="94"/>
      <c r="N22" s="94"/>
      <c r="O22" s="94"/>
      <c r="P22" s="94"/>
      <c r="Q22" s="94"/>
      <c r="R22" s="94"/>
      <c r="S22" s="94"/>
      <c r="T22" s="94"/>
      <c r="U22" s="94"/>
      <c r="V22" s="94"/>
      <c r="W22" s="94"/>
      <c r="X22" s="94"/>
      <c r="Y22" s="94"/>
      <c r="Z22" s="94"/>
      <c r="AA22" s="94"/>
      <c r="AB22" s="32"/>
      <c r="AC22" s="94"/>
      <c r="AD22" s="32"/>
      <c r="AE22" s="94"/>
      <c r="AF22" s="5"/>
      <c r="AG22" s="4"/>
      <c r="AH22" s="27"/>
      <c r="AI22" s="27"/>
      <c r="AJ22" s="27"/>
      <c r="AK22" s="27"/>
      <c r="AL22" s="27"/>
      <c r="AM22" s="27"/>
    </row>
    <row r="23" spans="1:53" ht="12" customHeight="1">
      <c r="A23" s="263"/>
      <c r="B23" s="8"/>
      <c r="C23" s="55"/>
      <c r="D23" s="18"/>
      <c r="E23" s="94"/>
      <c r="F23" s="94"/>
      <c r="G23" s="94"/>
      <c r="H23" s="94"/>
      <c r="I23" s="94"/>
      <c r="J23" s="94"/>
      <c r="K23" s="94"/>
      <c r="L23" s="94"/>
      <c r="M23" s="94"/>
      <c r="N23" s="94"/>
      <c r="O23" s="94"/>
      <c r="P23" s="94"/>
      <c r="Q23" s="94"/>
      <c r="R23" s="94"/>
      <c r="S23" s="94"/>
      <c r="T23" s="94"/>
      <c r="U23" s="94"/>
      <c r="V23" s="94"/>
      <c r="W23" s="94"/>
      <c r="X23" s="94"/>
      <c r="Y23" s="94"/>
      <c r="Z23" s="94"/>
      <c r="AA23" s="94"/>
      <c r="AB23" s="32"/>
      <c r="AC23" s="94"/>
      <c r="AD23" s="32"/>
      <c r="AE23" s="94"/>
      <c r="AF23" s="5"/>
      <c r="AG23" s="4"/>
      <c r="AH23" s="27"/>
      <c r="AI23" s="27"/>
      <c r="AJ23" s="27"/>
      <c r="AK23" s="27"/>
      <c r="AL23" s="27"/>
      <c r="AM23" s="27"/>
    </row>
    <row r="24" spans="1:53" ht="12" customHeight="1">
      <c r="A24" s="263"/>
      <c r="B24" s="8"/>
      <c r="C24" s="55"/>
      <c r="D24" s="18"/>
      <c r="E24" s="94"/>
      <c r="F24" s="94"/>
      <c r="G24" s="94"/>
      <c r="H24" s="94"/>
      <c r="I24" s="94"/>
      <c r="J24" s="94"/>
      <c r="K24" s="94"/>
      <c r="L24" s="94"/>
      <c r="M24" s="94"/>
      <c r="N24" s="94"/>
      <c r="O24" s="94"/>
      <c r="P24" s="94"/>
      <c r="Q24" s="94"/>
      <c r="R24" s="94"/>
      <c r="S24" s="94"/>
      <c r="T24" s="94"/>
      <c r="U24" s="94"/>
      <c r="V24" s="94"/>
      <c r="W24" s="94"/>
      <c r="X24" s="94"/>
      <c r="Y24" s="94"/>
      <c r="Z24" s="94"/>
      <c r="AA24" s="94"/>
      <c r="AB24" s="32"/>
      <c r="AC24" s="94"/>
      <c r="AD24" s="32"/>
      <c r="AE24" s="94"/>
      <c r="AF24" s="5"/>
      <c r="AG24" s="4"/>
      <c r="AH24" s="27"/>
      <c r="AI24" s="27"/>
      <c r="AJ24" s="27"/>
      <c r="AK24" s="27"/>
      <c r="AL24" s="27"/>
      <c r="AM24" s="27"/>
    </row>
    <row r="25" spans="1:53" ht="12" customHeight="1">
      <c r="A25" s="263"/>
      <c r="B25" s="8"/>
      <c r="C25" s="55"/>
      <c r="D25" s="18"/>
      <c r="E25" s="94"/>
      <c r="F25" s="94"/>
      <c r="G25" s="94"/>
      <c r="H25" s="94"/>
      <c r="I25" s="94"/>
      <c r="J25" s="94"/>
      <c r="K25" s="94"/>
      <c r="L25" s="94"/>
      <c r="M25" s="94"/>
      <c r="N25" s="94"/>
      <c r="O25" s="94"/>
      <c r="P25" s="94"/>
      <c r="Q25" s="94"/>
      <c r="R25" s="94"/>
      <c r="S25" s="94"/>
      <c r="T25" s="94"/>
      <c r="U25" s="94"/>
      <c r="V25" s="94"/>
      <c r="W25" s="94"/>
      <c r="X25" s="94"/>
      <c r="Y25" s="94"/>
      <c r="Z25" s="94"/>
      <c r="AA25" s="94"/>
      <c r="AB25" s="32"/>
      <c r="AC25" s="94"/>
      <c r="AD25" s="32"/>
      <c r="AE25" s="94"/>
      <c r="AF25" s="5"/>
      <c r="AG25" s="4"/>
      <c r="AH25" s="27"/>
      <c r="AI25" s="27"/>
      <c r="AJ25" s="27"/>
      <c r="AK25" s="27"/>
      <c r="AL25" s="27"/>
      <c r="AM25" s="27"/>
    </row>
    <row r="26" spans="1:53" ht="12" customHeight="1">
      <c r="A26" s="263"/>
      <c r="B26" s="8"/>
      <c r="C26" s="55"/>
      <c r="D26" s="18"/>
      <c r="E26" s="94"/>
      <c r="F26" s="94"/>
      <c r="G26" s="94"/>
      <c r="H26" s="94"/>
      <c r="I26" s="94"/>
      <c r="J26" s="94"/>
      <c r="K26" s="94"/>
      <c r="L26" s="94"/>
      <c r="M26" s="94"/>
      <c r="N26" s="94"/>
      <c r="O26" s="94"/>
      <c r="P26" s="94"/>
      <c r="Q26" s="94"/>
      <c r="R26" s="94"/>
      <c r="S26" s="94"/>
      <c r="T26" s="94"/>
      <c r="U26" s="94"/>
      <c r="V26" s="94"/>
      <c r="W26" s="94"/>
      <c r="X26" s="94"/>
      <c r="Y26" s="94"/>
      <c r="Z26" s="94"/>
      <c r="AA26" s="94"/>
      <c r="AB26" s="32"/>
      <c r="AC26" s="94"/>
      <c r="AD26" s="32"/>
      <c r="AE26" s="94"/>
      <c r="AF26" s="5"/>
      <c r="AG26" s="4"/>
      <c r="AH26" s="27"/>
      <c r="AI26" s="27"/>
      <c r="AJ26" s="27"/>
      <c r="AK26" s="27"/>
      <c r="AL26" s="27"/>
      <c r="AM26" s="27"/>
    </row>
    <row r="27" spans="1:53" ht="12" customHeight="1">
      <c r="A27" s="263"/>
      <c r="B27" s="8"/>
      <c r="C27" s="55"/>
      <c r="D27" s="18"/>
      <c r="E27" s="94"/>
      <c r="F27" s="94"/>
      <c r="G27" s="94"/>
      <c r="H27" s="94"/>
      <c r="I27" s="94"/>
      <c r="J27" s="94"/>
      <c r="K27" s="94"/>
      <c r="L27" s="94"/>
      <c r="M27" s="94"/>
      <c r="N27" s="94"/>
      <c r="O27" s="94"/>
      <c r="P27" s="94"/>
      <c r="Q27" s="94"/>
      <c r="R27" s="94"/>
      <c r="S27" s="94"/>
      <c r="T27" s="94"/>
      <c r="U27" s="94"/>
      <c r="V27" s="94"/>
      <c r="W27" s="94"/>
      <c r="X27" s="94"/>
      <c r="Y27" s="94"/>
      <c r="Z27" s="94"/>
      <c r="AA27" s="94"/>
      <c r="AB27" s="32"/>
      <c r="AC27" s="94"/>
      <c r="AD27" s="32"/>
      <c r="AE27" s="94"/>
      <c r="AF27" s="5"/>
      <c r="AG27" s="4"/>
      <c r="AH27" s="27"/>
      <c r="AI27" s="27"/>
      <c r="AJ27" s="27"/>
      <c r="AK27" s="27"/>
      <c r="AL27" s="27"/>
      <c r="AM27" s="27"/>
    </row>
    <row r="28" spans="1:53" ht="12" customHeight="1">
      <c r="A28" s="263"/>
      <c r="B28" s="8"/>
      <c r="C28" s="55"/>
      <c r="D28" s="18"/>
      <c r="E28" s="94"/>
      <c r="F28" s="94"/>
      <c r="G28" s="94"/>
      <c r="H28" s="94"/>
      <c r="I28" s="94"/>
      <c r="J28" s="94"/>
      <c r="K28" s="94"/>
      <c r="L28" s="94"/>
      <c r="M28" s="94"/>
      <c r="N28" s="94"/>
      <c r="O28" s="94"/>
      <c r="P28" s="94"/>
      <c r="Q28" s="94"/>
      <c r="R28" s="94"/>
      <c r="S28" s="94"/>
      <c r="T28" s="94"/>
      <c r="U28" s="94"/>
      <c r="V28" s="94"/>
      <c r="W28" s="94"/>
      <c r="X28" s="94"/>
      <c r="Y28" s="94"/>
      <c r="Z28" s="94"/>
      <c r="AA28" s="94"/>
      <c r="AB28" s="32"/>
      <c r="AC28" s="94"/>
      <c r="AD28" s="32"/>
      <c r="AE28" s="94"/>
      <c r="AF28" s="5"/>
      <c r="AG28" s="4"/>
      <c r="AH28" s="27"/>
      <c r="AI28" s="27"/>
      <c r="AJ28" s="27"/>
      <c r="AK28" s="27"/>
      <c r="AL28" s="27"/>
      <c r="AM28" s="27"/>
      <c r="AR28" s="28"/>
      <c r="AS28" s="64"/>
    </row>
    <row r="29" spans="1:53" ht="6" customHeight="1">
      <c r="A29" s="263"/>
      <c r="B29" s="8"/>
      <c r="C29" s="55"/>
      <c r="D29" s="18"/>
      <c r="E29" s="18"/>
      <c r="F29" s="18"/>
      <c r="G29" s="18"/>
      <c r="H29" s="18"/>
      <c r="I29" s="18"/>
      <c r="J29" s="18"/>
      <c r="K29" s="18"/>
      <c r="L29" s="18"/>
      <c r="M29" s="18"/>
      <c r="N29" s="18"/>
      <c r="O29" s="18"/>
      <c r="P29" s="18"/>
      <c r="Q29" s="18"/>
      <c r="R29" s="16"/>
      <c r="S29" s="16"/>
      <c r="T29" s="16"/>
      <c r="U29" s="16"/>
      <c r="V29" s="24"/>
      <c r="W29" s="16"/>
      <c r="X29" s="16"/>
      <c r="Y29" s="16"/>
      <c r="Z29" s="16"/>
      <c r="AA29" s="16"/>
      <c r="AB29" s="16"/>
      <c r="AC29" s="16"/>
      <c r="AD29" s="16"/>
      <c r="AE29" s="16"/>
      <c r="AF29" s="5"/>
      <c r="AG29" s="4"/>
      <c r="AH29" s="27"/>
      <c r="AI29" s="27"/>
      <c r="AJ29" s="27"/>
      <c r="AK29" s="27"/>
      <c r="AL29" s="27"/>
      <c r="AM29" s="27"/>
    </row>
    <row r="30" spans="1:53" ht="6" customHeight="1">
      <c r="A30" s="263"/>
      <c r="B30" s="8"/>
      <c r="C30" s="69"/>
      <c r="D30" s="18"/>
      <c r="E30" s="18"/>
      <c r="F30" s="18"/>
      <c r="G30" s="18"/>
      <c r="H30" s="18"/>
      <c r="I30" s="18"/>
      <c r="J30" s="18"/>
      <c r="K30" s="18"/>
      <c r="L30" s="18"/>
      <c r="M30" s="18"/>
      <c r="N30" s="18"/>
      <c r="O30" s="18"/>
      <c r="P30" s="18"/>
      <c r="Q30" s="18"/>
      <c r="R30" s="16"/>
      <c r="S30" s="16"/>
      <c r="T30" s="16"/>
      <c r="U30" s="16"/>
      <c r="V30" s="24"/>
      <c r="W30" s="16"/>
      <c r="X30" s="16"/>
      <c r="Y30" s="16"/>
      <c r="Z30" s="16"/>
      <c r="AA30" s="16"/>
      <c r="AB30" s="16"/>
      <c r="AC30" s="16"/>
      <c r="AD30" s="16"/>
      <c r="AE30" s="16"/>
      <c r="AF30" s="5"/>
      <c r="AG30" s="4"/>
      <c r="AH30" s="27"/>
      <c r="AI30" s="27"/>
      <c r="AJ30" s="27"/>
      <c r="AK30" s="27"/>
      <c r="AL30" s="27"/>
      <c r="AM30" s="27"/>
    </row>
    <row r="31" spans="1:53" ht="9" customHeight="1">
      <c r="A31" s="263"/>
      <c r="B31" s="8"/>
      <c r="C31" s="61"/>
      <c r="D31" s="61"/>
      <c r="E31" s="61"/>
      <c r="F31" s="61"/>
      <c r="G31" s="61"/>
      <c r="H31" s="61"/>
      <c r="I31" s="61"/>
      <c r="J31" s="18"/>
      <c r="K31" s="18"/>
      <c r="L31" s="18"/>
      <c r="M31" s="18"/>
      <c r="N31" s="18"/>
      <c r="O31" s="18"/>
      <c r="P31" s="18"/>
      <c r="Q31" s="18"/>
      <c r="R31" s="16"/>
      <c r="S31" s="16"/>
      <c r="T31" s="16"/>
      <c r="U31" s="16"/>
      <c r="V31" s="24"/>
      <c r="W31" s="16"/>
      <c r="X31" s="16"/>
      <c r="Y31" s="16"/>
      <c r="Z31" s="16"/>
      <c r="AA31" s="16"/>
      <c r="AB31" s="16"/>
      <c r="AC31" s="16"/>
      <c r="AD31" s="16"/>
      <c r="AE31" s="16"/>
      <c r="AF31" s="5"/>
      <c r="AG31" s="4"/>
      <c r="AH31" s="27"/>
      <c r="AI31" s="27"/>
      <c r="AJ31" s="27"/>
      <c r="AK31" s="27"/>
      <c r="AL31" s="27"/>
      <c r="AM31" s="27"/>
    </row>
    <row r="32" spans="1:53" ht="12.75" customHeight="1">
      <c r="A32" s="263"/>
      <c r="B32" s="8"/>
      <c r="C32" s="55"/>
      <c r="D32" s="18"/>
      <c r="E32" s="18"/>
      <c r="F32" s="18"/>
      <c r="G32" s="18"/>
      <c r="H32" s="18"/>
      <c r="I32" s="18"/>
      <c r="J32" s="18"/>
      <c r="K32" s="18"/>
      <c r="L32" s="18"/>
      <c r="M32" s="18"/>
      <c r="N32" s="18"/>
      <c r="O32" s="18"/>
      <c r="P32" s="18"/>
      <c r="Q32" s="18"/>
      <c r="R32" s="16"/>
      <c r="S32" s="16"/>
      <c r="T32" s="16"/>
      <c r="U32" s="16"/>
      <c r="V32" s="24"/>
      <c r="W32" s="16"/>
      <c r="X32" s="16"/>
      <c r="Y32" s="16"/>
      <c r="Z32" s="16"/>
      <c r="AA32" s="16"/>
      <c r="AB32" s="16"/>
      <c r="AC32" s="16"/>
      <c r="AD32" s="16"/>
      <c r="AE32" s="16"/>
      <c r="AF32" s="5"/>
      <c r="AG32" s="4"/>
      <c r="AH32" s="102"/>
      <c r="AI32" s="103"/>
      <c r="AJ32" s="103"/>
      <c r="AK32" s="103"/>
      <c r="AL32" s="104"/>
      <c r="AM32" s="102"/>
      <c r="AN32" s="31"/>
      <c r="AO32" s="31"/>
      <c r="AP32" s="31"/>
      <c r="AQ32" s="31"/>
      <c r="AR32" s="31"/>
      <c r="AS32" s="31"/>
      <c r="AT32" s="31"/>
      <c r="AU32" s="31"/>
      <c r="AV32" s="31"/>
      <c r="AW32" s="31"/>
      <c r="AX32" s="31"/>
      <c r="AY32" s="31"/>
      <c r="AZ32" s="31"/>
      <c r="BA32" s="31"/>
    </row>
    <row r="33" spans="1:58" ht="12.75" customHeight="1">
      <c r="A33" s="263"/>
      <c r="B33" s="8"/>
      <c r="C33" s="55"/>
      <c r="D33" s="18"/>
      <c r="E33" s="18"/>
      <c r="F33" s="18"/>
      <c r="G33" s="18"/>
      <c r="H33" s="18"/>
      <c r="I33" s="18"/>
      <c r="J33" s="18"/>
      <c r="K33" s="18"/>
      <c r="L33" s="18"/>
      <c r="M33" s="18"/>
      <c r="N33" s="18"/>
      <c r="O33" s="18"/>
      <c r="P33" s="18"/>
      <c r="Q33" s="18"/>
      <c r="R33" s="16"/>
      <c r="S33" s="16"/>
      <c r="T33" s="16"/>
      <c r="U33" s="16"/>
      <c r="V33" s="24"/>
      <c r="W33" s="16"/>
      <c r="X33" s="16"/>
      <c r="Y33" s="16"/>
      <c r="Z33" s="16"/>
      <c r="AA33" s="16"/>
      <c r="AB33" s="16"/>
      <c r="AC33" s="16"/>
      <c r="AD33" s="16"/>
      <c r="AE33" s="16"/>
      <c r="AF33" s="5"/>
      <c r="AG33" s="4"/>
      <c r="AH33" s="102"/>
      <c r="AI33" s="27"/>
      <c r="AJ33" s="27"/>
      <c r="AK33" s="27"/>
      <c r="AL33" s="27"/>
      <c r="AM33" s="27"/>
    </row>
    <row r="34" spans="1:58" ht="15.75" customHeight="1">
      <c r="A34" s="263"/>
      <c r="B34" s="8"/>
      <c r="C34" s="55"/>
      <c r="D34" s="18"/>
      <c r="E34" s="18"/>
      <c r="F34" s="18"/>
      <c r="G34" s="18"/>
      <c r="H34" s="18"/>
      <c r="I34" s="18"/>
      <c r="J34" s="18"/>
      <c r="K34" s="18"/>
      <c r="L34" s="18"/>
      <c r="M34" s="18"/>
      <c r="N34" s="18"/>
      <c r="O34" s="18"/>
      <c r="P34" s="18"/>
      <c r="Q34" s="18"/>
      <c r="R34" s="16"/>
      <c r="S34" s="16"/>
      <c r="T34" s="16"/>
      <c r="U34" s="16"/>
      <c r="V34" s="24"/>
      <c r="W34" s="16"/>
      <c r="X34" s="16"/>
      <c r="Y34" s="16"/>
      <c r="Z34" s="16"/>
      <c r="AA34" s="16"/>
      <c r="AB34" s="16"/>
      <c r="AC34" s="16"/>
      <c r="AD34" s="16"/>
      <c r="AE34" s="16"/>
      <c r="AF34" s="5"/>
      <c r="AG34" s="4"/>
      <c r="AH34" s="102"/>
      <c r="AI34" s="27"/>
      <c r="AJ34" s="27"/>
      <c r="AK34" s="27"/>
      <c r="AL34" s="27"/>
      <c r="AM34" s="27"/>
    </row>
    <row r="35" spans="1:58" ht="20.25" customHeight="1">
      <c r="A35" s="263"/>
      <c r="B35" s="8"/>
      <c r="C35" s="55"/>
      <c r="D35" s="18"/>
      <c r="E35" s="18"/>
      <c r="F35" s="18"/>
      <c r="G35" s="18"/>
      <c r="H35" s="18"/>
      <c r="I35" s="18"/>
      <c r="J35" s="18"/>
      <c r="K35" s="18"/>
      <c r="L35" s="18"/>
      <c r="M35" s="18"/>
      <c r="N35" s="18"/>
      <c r="O35" s="18"/>
      <c r="P35" s="18"/>
      <c r="Q35" s="18"/>
      <c r="R35" s="16"/>
      <c r="S35" s="16"/>
      <c r="T35" s="16"/>
      <c r="U35" s="16"/>
      <c r="V35" s="24"/>
      <c r="W35" s="16"/>
      <c r="X35" s="16"/>
      <c r="Y35" s="16"/>
      <c r="Z35" s="16"/>
      <c r="AA35" s="16"/>
      <c r="AB35" s="16"/>
      <c r="AC35" s="16"/>
      <c r="AD35" s="16"/>
      <c r="AE35" s="16"/>
      <c r="AF35" s="5"/>
      <c r="AG35" s="4"/>
      <c r="AH35" s="105"/>
      <c r="AI35" s="27"/>
      <c r="AJ35" s="27"/>
      <c r="AK35" s="27"/>
      <c r="AL35" s="27"/>
      <c r="AM35" s="27"/>
    </row>
    <row r="36" spans="1:58" ht="15.75" customHeight="1">
      <c r="A36" s="263"/>
      <c r="B36" s="8"/>
      <c r="C36" s="55"/>
      <c r="D36" s="18"/>
      <c r="E36" s="18"/>
      <c r="F36" s="18"/>
      <c r="G36" s="18"/>
      <c r="H36" s="18"/>
      <c r="I36" s="18"/>
      <c r="J36" s="18"/>
      <c r="K36" s="18"/>
      <c r="L36" s="18"/>
      <c r="M36" s="18"/>
      <c r="N36" s="18"/>
      <c r="O36" s="18"/>
      <c r="P36" s="18"/>
      <c r="Q36" s="18"/>
      <c r="R36" s="16"/>
      <c r="S36" s="16"/>
      <c r="T36" s="16"/>
      <c r="U36" s="16"/>
      <c r="V36" s="24"/>
      <c r="W36" s="16"/>
      <c r="X36" s="16"/>
      <c r="Y36" s="16"/>
      <c r="Z36" s="16"/>
      <c r="AA36" s="16"/>
      <c r="AB36" s="16"/>
      <c r="AC36" s="16"/>
      <c r="AD36" s="16"/>
      <c r="AE36" s="16"/>
      <c r="AF36" s="5"/>
      <c r="AG36" s="4"/>
      <c r="AH36" s="102"/>
      <c r="AI36" s="27"/>
      <c r="AJ36" s="27"/>
      <c r="AK36" s="27"/>
      <c r="AL36" s="27"/>
      <c r="AM36" s="27"/>
    </row>
    <row r="37" spans="1:58" ht="12.75" customHeight="1">
      <c r="A37" s="263"/>
      <c r="B37" s="8"/>
      <c r="C37" s="55"/>
      <c r="D37" s="18"/>
      <c r="E37" s="18"/>
      <c r="F37" s="18"/>
      <c r="G37" s="18"/>
      <c r="H37" s="18"/>
      <c r="I37" s="18"/>
      <c r="J37" s="18"/>
      <c r="K37" s="18"/>
      <c r="L37" s="18"/>
      <c r="M37" s="18"/>
      <c r="N37" s="18"/>
      <c r="O37" s="18"/>
      <c r="P37" s="18"/>
      <c r="Q37" s="18"/>
      <c r="R37" s="16"/>
      <c r="S37" s="16"/>
      <c r="T37" s="16"/>
      <c r="U37" s="16"/>
      <c r="V37" s="24"/>
      <c r="W37" s="16"/>
      <c r="X37" s="16"/>
      <c r="Y37" s="16"/>
      <c r="Z37" s="16"/>
      <c r="AA37" s="16"/>
      <c r="AB37" s="16"/>
      <c r="AC37" s="16"/>
      <c r="AD37" s="16"/>
      <c r="AE37" s="16"/>
      <c r="AF37" s="5"/>
      <c r="AG37" s="4"/>
      <c r="AH37" s="102"/>
      <c r="AI37" s="27"/>
      <c r="AJ37" s="27"/>
      <c r="AK37" s="27"/>
      <c r="AL37" s="27"/>
      <c r="AM37" s="27"/>
    </row>
    <row r="38" spans="1:58" ht="12" customHeight="1">
      <c r="A38" s="263"/>
      <c r="B38" s="8"/>
      <c r="C38" s="55"/>
      <c r="D38" s="18"/>
      <c r="E38" s="18"/>
      <c r="F38" s="18"/>
      <c r="G38" s="18"/>
      <c r="H38" s="18"/>
      <c r="I38" s="18"/>
      <c r="J38" s="18"/>
      <c r="K38" s="18"/>
      <c r="L38" s="18"/>
      <c r="M38" s="18"/>
      <c r="N38" s="18"/>
      <c r="O38" s="18"/>
      <c r="P38" s="18"/>
      <c r="Q38" s="18"/>
      <c r="R38" s="16"/>
      <c r="S38" s="16"/>
      <c r="T38" s="16"/>
      <c r="U38" s="16"/>
      <c r="V38" s="24"/>
      <c r="W38" s="16"/>
      <c r="X38" s="16"/>
      <c r="Y38" s="16"/>
      <c r="Z38" s="16"/>
      <c r="AA38" s="16"/>
      <c r="AB38" s="16"/>
      <c r="AC38" s="16"/>
      <c r="AD38" s="16"/>
      <c r="AE38" s="16"/>
      <c r="AF38" s="5"/>
      <c r="AG38" s="4"/>
      <c r="AH38" s="102"/>
      <c r="AI38" s="27"/>
      <c r="AJ38" s="27"/>
      <c r="AK38" s="27"/>
      <c r="AL38" s="27"/>
      <c r="AM38" s="27"/>
    </row>
    <row r="39" spans="1:58" ht="12.75" customHeight="1">
      <c r="A39" s="263"/>
      <c r="B39" s="8"/>
      <c r="C39" s="55"/>
      <c r="D39" s="18"/>
      <c r="E39" s="18"/>
      <c r="F39" s="18"/>
      <c r="G39" s="18"/>
      <c r="H39" s="18"/>
      <c r="I39" s="18"/>
      <c r="J39" s="18"/>
      <c r="K39" s="18"/>
      <c r="L39" s="18"/>
      <c r="M39" s="18"/>
      <c r="N39" s="18"/>
      <c r="O39" s="18"/>
      <c r="P39" s="18"/>
      <c r="Q39" s="18"/>
      <c r="R39" s="16"/>
      <c r="S39" s="16"/>
      <c r="T39" s="16"/>
      <c r="U39" s="16"/>
      <c r="V39" s="24"/>
      <c r="W39" s="16"/>
      <c r="X39" s="16"/>
      <c r="Y39" s="16"/>
      <c r="Z39" s="16"/>
      <c r="AA39" s="16"/>
      <c r="AB39" s="16"/>
      <c r="AC39" s="16"/>
      <c r="AD39" s="16"/>
      <c r="AE39" s="16"/>
      <c r="AF39" s="5"/>
      <c r="AG39" s="4"/>
      <c r="AH39" s="102"/>
      <c r="AI39" s="27"/>
      <c r="AJ39" s="27"/>
      <c r="AK39" s="27"/>
      <c r="AL39" s="27"/>
      <c r="AM39" s="27"/>
    </row>
    <row r="40" spans="1:58" ht="12.75" customHeight="1">
      <c r="A40" s="263"/>
      <c r="B40" s="8"/>
      <c r="C40" s="55"/>
      <c r="D40" s="18"/>
      <c r="E40" s="18"/>
      <c r="F40" s="18"/>
      <c r="G40" s="18"/>
      <c r="H40" s="18"/>
      <c r="I40" s="18"/>
      <c r="J40" s="18"/>
      <c r="K40" s="18"/>
      <c r="L40" s="18"/>
      <c r="M40" s="18"/>
      <c r="N40" s="18"/>
      <c r="O40" s="18"/>
      <c r="P40" s="18"/>
      <c r="Q40" s="18"/>
      <c r="R40" s="16"/>
      <c r="S40" s="16"/>
      <c r="T40" s="16"/>
      <c r="U40" s="16"/>
      <c r="V40" s="24"/>
      <c r="W40" s="16"/>
      <c r="X40" s="16"/>
      <c r="Y40" s="16"/>
      <c r="Z40" s="16"/>
      <c r="AA40" s="16"/>
      <c r="AB40" s="16"/>
      <c r="AC40" s="16"/>
      <c r="AD40" s="16"/>
      <c r="AE40" s="16"/>
      <c r="AF40" s="5"/>
      <c r="AG40" s="4"/>
      <c r="AH40" s="102"/>
      <c r="AI40" s="27"/>
      <c r="AJ40" s="27"/>
      <c r="AK40" s="27"/>
      <c r="AL40" s="27"/>
      <c r="AM40" s="27"/>
    </row>
    <row r="41" spans="1:58" ht="10.5" customHeight="1">
      <c r="A41" s="263"/>
      <c r="B41" s="8"/>
      <c r="C41" s="55"/>
      <c r="D41" s="18"/>
      <c r="E41" s="18"/>
      <c r="F41" s="18"/>
      <c r="G41" s="18"/>
      <c r="H41" s="18"/>
      <c r="I41" s="18"/>
      <c r="J41" s="18"/>
      <c r="K41" s="18"/>
      <c r="L41" s="18"/>
      <c r="M41" s="18"/>
      <c r="N41" s="18"/>
      <c r="O41" s="18"/>
      <c r="P41" s="18"/>
      <c r="Q41" s="18"/>
      <c r="R41" s="16"/>
      <c r="S41" s="16"/>
      <c r="T41" s="16"/>
      <c r="U41" s="16"/>
      <c r="V41" s="24"/>
      <c r="W41" s="16"/>
      <c r="X41" s="16"/>
      <c r="Y41" s="16"/>
      <c r="Z41" s="16"/>
      <c r="AA41" s="16"/>
      <c r="AB41" s="16"/>
      <c r="AC41" s="16"/>
      <c r="AD41" s="16"/>
      <c r="AE41" s="16"/>
      <c r="AF41" s="5"/>
      <c r="AG41" s="4"/>
      <c r="AH41" s="102"/>
      <c r="AI41" s="27"/>
      <c r="AJ41" s="27"/>
      <c r="AK41" s="27"/>
      <c r="AL41" s="27"/>
      <c r="AM41" s="27"/>
    </row>
    <row r="42" spans="1:58" ht="19.5" customHeight="1">
      <c r="A42" s="263"/>
      <c r="B42" s="8"/>
      <c r="C42" s="8"/>
      <c r="D42" s="8"/>
      <c r="E42" s="8"/>
      <c r="F42" s="8"/>
      <c r="G42" s="8"/>
      <c r="H42" s="8"/>
      <c r="I42" s="8"/>
      <c r="J42" s="8"/>
      <c r="K42" s="8"/>
      <c r="L42" s="8"/>
      <c r="M42" s="8"/>
      <c r="N42" s="8"/>
      <c r="O42" s="8"/>
      <c r="P42" s="8"/>
      <c r="Q42" s="8"/>
      <c r="R42" s="72"/>
      <c r="S42" s="72"/>
      <c r="T42" s="8"/>
      <c r="U42" s="8"/>
      <c r="V42" s="8"/>
      <c r="W42" s="8"/>
      <c r="X42" s="8"/>
      <c r="Y42" s="8"/>
      <c r="Z42" s="8"/>
      <c r="AA42" s="8"/>
      <c r="AB42" s="22"/>
      <c r="AC42" s="8"/>
      <c r="AD42" s="22"/>
      <c r="AE42" s="8"/>
      <c r="AF42" s="5"/>
      <c r="AG42" s="4"/>
      <c r="AH42" s="27"/>
      <c r="AI42" s="67"/>
      <c r="AJ42" s="27"/>
      <c r="AK42" s="27"/>
      <c r="AL42" s="27"/>
      <c r="AM42" s="27"/>
    </row>
    <row r="43" spans="1:58" ht="9" customHeight="1">
      <c r="A43" s="263"/>
      <c r="B43" s="8"/>
      <c r="C43" s="97"/>
      <c r="D43" s="91"/>
      <c r="E43" s="91"/>
      <c r="F43" s="91"/>
      <c r="G43" s="91"/>
      <c r="H43" s="91"/>
      <c r="I43" s="91"/>
      <c r="J43" s="91"/>
      <c r="K43" s="91"/>
      <c r="L43" s="91"/>
      <c r="M43" s="91"/>
      <c r="N43" s="91"/>
      <c r="O43" s="91"/>
      <c r="P43" s="91"/>
      <c r="Q43" s="91"/>
      <c r="R43" s="98"/>
      <c r="S43" s="98"/>
      <c r="T43" s="98"/>
      <c r="U43" s="98"/>
      <c r="V43" s="98"/>
      <c r="W43" s="98"/>
      <c r="X43" s="98"/>
      <c r="Y43" s="98"/>
      <c r="Z43" s="98"/>
      <c r="AA43" s="98"/>
      <c r="AB43" s="98"/>
      <c r="AC43" s="98"/>
      <c r="AD43" s="98"/>
      <c r="AE43" s="98"/>
      <c r="AF43" s="5"/>
      <c r="AG43" s="4"/>
      <c r="AH43" s="27"/>
      <c r="AI43" s="27"/>
      <c r="AJ43" s="27"/>
      <c r="AK43" s="27"/>
      <c r="AL43" s="27"/>
      <c r="AM43" s="27"/>
    </row>
    <row r="44" spans="1:58" ht="3.75" customHeight="1">
      <c r="A44" s="263"/>
      <c r="B44" s="8"/>
      <c r="C44" s="13"/>
      <c r="D44" s="13"/>
      <c r="E44" s="13"/>
      <c r="F44" s="13"/>
      <c r="G44" s="13"/>
      <c r="H44" s="13"/>
      <c r="I44" s="13"/>
      <c r="J44" s="13"/>
      <c r="K44" s="13"/>
      <c r="L44" s="13"/>
      <c r="M44" s="13"/>
      <c r="N44" s="13"/>
      <c r="O44" s="13"/>
      <c r="P44" s="13"/>
      <c r="Q44" s="13"/>
      <c r="R44" s="5"/>
      <c r="S44" s="5"/>
      <c r="T44" s="5"/>
      <c r="U44" s="5"/>
      <c r="V44" s="5"/>
      <c r="W44" s="5"/>
      <c r="X44" s="5"/>
      <c r="Y44" s="5"/>
      <c r="Z44" s="5"/>
      <c r="AA44" s="5"/>
      <c r="AB44" s="5"/>
      <c r="AC44" s="5"/>
      <c r="AD44" s="5"/>
      <c r="AE44" s="5"/>
      <c r="AF44" s="5"/>
      <c r="AG44" s="4"/>
      <c r="AH44" s="27"/>
      <c r="AI44" s="27"/>
      <c r="AJ44" s="27"/>
      <c r="AK44" s="27"/>
      <c r="AL44" s="27"/>
      <c r="AM44" s="27"/>
    </row>
    <row r="45" spans="1:58" ht="11.25" customHeight="1">
      <c r="A45" s="263"/>
      <c r="B45" s="8"/>
      <c r="C45" s="13"/>
      <c r="D45" s="13"/>
      <c r="E45" s="15"/>
      <c r="F45" s="1729"/>
      <c r="G45" s="1729"/>
      <c r="H45" s="1729"/>
      <c r="I45" s="1729"/>
      <c r="J45" s="1729"/>
      <c r="K45" s="1729"/>
      <c r="L45" s="1729"/>
      <c r="M45" s="1729"/>
      <c r="N45" s="1729"/>
      <c r="O45" s="1729"/>
      <c r="P45" s="1729"/>
      <c r="Q45" s="1729"/>
      <c r="R45" s="1729"/>
      <c r="S45" s="1729"/>
      <c r="T45" s="1729"/>
      <c r="U45" s="1729"/>
      <c r="V45" s="1729"/>
      <c r="W45" s="15"/>
      <c r="X45" s="1729"/>
      <c r="Y45" s="1729"/>
      <c r="Z45" s="1729"/>
      <c r="AA45" s="1729"/>
      <c r="AB45" s="1729"/>
      <c r="AC45" s="1729"/>
      <c r="AD45" s="1729"/>
      <c r="AE45" s="15"/>
      <c r="AF45" s="8"/>
      <c r="AG45" s="4"/>
      <c r="AH45" s="27"/>
      <c r="AI45" s="27"/>
      <c r="AJ45" s="27"/>
      <c r="AK45" s="27"/>
      <c r="AL45" s="27"/>
      <c r="AM45" s="27"/>
    </row>
    <row r="46" spans="1:58" ht="12.75" customHeight="1">
      <c r="A46" s="263"/>
      <c r="B46" s="8"/>
      <c r="C46" s="13"/>
      <c r="D46" s="13"/>
      <c r="E46" s="15"/>
      <c r="F46" s="15"/>
      <c r="G46" s="15"/>
      <c r="H46" s="15"/>
      <c r="I46" s="15"/>
      <c r="J46" s="15"/>
      <c r="K46" s="15"/>
      <c r="L46" s="15"/>
      <c r="M46" s="15"/>
      <c r="N46" s="15"/>
      <c r="O46" s="15"/>
      <c r="P46" s="15"/>
      <c r="Q46" s="15"/>
      <c r="R46" s="15"/>
      <c r="S46" s="15"/>
      <c r="T46" s="15"/>
      <c r="U46" s="15"/>
      <c r="V46" s="15"/>
      <c r="W46" s="15"/>
      <c r="X46" s="15"/>
      <c r="Y46" s="15"/>
      <c r="Z46" s="15"/>
      <c r="AA46" s="15"/>
      <c r="AB46" s="15"/>
      <c r="AC46" s="15"/>
      <c r="AD46" s="15"/>
      <c r="AE46" s="15"/>
      <c r="AF46" s="5"/>
      <c r="AG46" s="4"/>
      <c r="AH46" s="27"/>
      <c r="AI46" s="27"/>
      <c r="AJ46" s="27"/>
      <c r="AK46" s="27"/>
      <c r="AL46" s="27"/>
      <c r="AM46" s="27"/>
    </row>
    <row r="47" spans="1:58" ht="6" customHeight="1">
      <c r="A47" s="263"/>
      <c r="B47" s="8"/>
      <c r="C47" s="13"/>
      <c r="D47" s="13"/>
      <c r="E47" s="15"/>
      <c r="F47" s="15"/>
      <c r="G47" s="15"/>
      <c r="H47" s="15"/>
      <c r="I47" s="15"/>
      <c r="J47" s="15"/>
      <c r="K47" s="15"/>
      <c r="L47" s="15"/>
      <c r="M47" s="15"/>
      <c r="N47" s="15"/>
      <c r="O47" s="15"/>
      <c r="P47" s="15"/>
      <c r="Q47" s="15"/>
      <c r="R47" s="15"/>
      <c r="S47" s="15"/>
      <c r="T47" s="15"/>
      <c r="U47" s="15"/>
      <c r="V47" s="15"/>
      <c r="W47" s="15"/>
      <c r="X47" s="15"/>
      <c r="Y47" s="15"/>
      <c r="Z47" s="15"/>
      <c r="AA47" s="15"/>
      <c r="AB47" s="15"/>
      <c r="AC47" s="15"/>
      <c r="AD47" s="15"/>
      <c r="AE47" s="15"/>
      <c r="AF47" s="5"/>
      <c r="AG47" s="4"/>
      <c r="AH47" s="27"/>
      <c r="AI47" s="27"/>
      <c r="AJ47" s="27"/>
      <c r="AK47" s="27"/>
      <c r="AL47" s="27"/>
      <c r="AM47" s="27"/>
    </row>
    <row r="48" spans="1:58" s="62" customFormat="1" ht="12" customHeight="1">
      <c r="A48" s="415"/>
      <c r="B48" s="60"/>
      <c r="C48" s="73"/>
      <c r="D48" s="61"/>
      <c r="E48" s="75"/>
      <c r="F48" s="75"/>
      <c r="G48" s="75"/>
      <c r="H48" s="75"/>
      <c r="I48" s="75"/>
      <c r="J48" s="75"/>
      <c r="K48" s="75"/>
      <c r="L48" s="75"/>
      <c r="M48" s="75"/>
      <c r="N48" s="75"/>
      <c r="O48" s="75"/>
      <c r="P48" s="75"/>
      <c r="Q48" s="75"/>
      <c r="R48" s="75"/>
      <c r="S48" s="75"/>
      <c r="T48" s="75"/>
      <c r="U48" s="75"/>
      <c r="V48" s="75"/>
      <c r="W48" s="75"/>
      <c r="X48" s="75"/>
      <c r="Y48" s="75"/>
      <c r="Z48" s="75"/>
      <c r="AA48" s="75"/>
      <c r="AB48" s="75"/>
      <c r="AC48" s="75"/>
      <c r="AD48" s="75"/>
      <c r="AE48" s="75"/>
      <c r="AF48" s="82"/>
      <c r="AG48" s="59"/>
      <c r="AH48" s="101"/>
      <c r="AI48" s="108"/>
      <c r="AJ48" s="108"/>
      <c r="AK48" s="108"/>
      <c r="AL48" s="90"/>
      <c r="AM48" s="90"/>
      <c r="AN48"/>
      <c r="AO48"/>
      <c r="AP48"/>
      <c r="AQ48"/>
      <c r="AR48"/>
      <c r="AS48"/>
      <c r="AT48"/>
      <c r="AU48"/>
      <c r="AV48"/>
      <c r="AW48"/>
      <c r="AX48"/>
      <c r="AY48"/>
      <c r="AZ48"/>
      <c r="BA48"/>
      <c r="BB48"/>
      <c r="BC48"/>
      <c r="BD48"/>
      <c r="BE48"/>
      <c r="BF48"/>
    </row>
    <row r="49" spans="1:39" ht="10.5" customHeight="1">
      <c r="A49" s="263"/>
      <c r="B49" s="8"/>
      <c r="C49" s="55"/>
      <c r="D49" s="18"/>
      <c r="E49" s="94"/>
      <c r="F49" s="81"/>
      <c r="G49" s="81"/>
      <c r="H49" s="81"/>
      <c r="I49" s="81"/>
      <c r="J49" s="81"/>
      <c r="K49" s="81"/>
      <c r="L49" s="81"/>
      <c r="M49" s="81"/>
      <c r="N49" s="81"/>
      <c r="O49" s="81"/>
      <c r="P49" s="81"/>
      <c r="Q49" s="81"/>
      <c r="R49" s="81"/>
      <c r="S49" s="81"/>
      <c r="T49" s="81"/>
      <c r="U49" s="81"/>
      <c r="V49" s="81"/>
      <c r="W49" s="81"/>
      <c r="X49" s="81"/>
      <c r="Y49" s="81"/>
      <c r="Z49" s="81"/>
      <c r="AA49" s="81"/>
      <c r="AB49" s="81"/>
      <c r="AC49" s="81"/>
      <c r="AD49" s="81"/>
      <c r="AE49" s="94"/>
      <c r="AF49" s="5"/>
      <c r="AG49" s="4"/>
      <c r="AH49" s="68"/>
      <c r="AI49" s="108"/>
      <c r="AJ49" s="108"/>
      <c r="AK49" s="108"/>
      <c r="AL49" s="27"/>
      <c r="AM49" s="27"/>
    </row>
    <row r="50" spans="1:39" ht="12" customHeight="1">
      <c r="A50" s="263"/>
      <c r="B50" s="8"/>
      <c r="C50" s="55"/>
      <c r="D50" s="18"/>
      <c r="E50" s="94"/>
      <c r="F50" s="81"/>
      <c r="G50" s="81"/>
      <c r="H50" s="81"/>
      <c r="I50" s="81"/>
      <c r="J50" s="81"/>
      <c r="K50" s="81"/>
      <c r="L50" s="81"/>
      <c r="M50" s="81"/>
      <c r="N50" s="81"/>
      <c r="O50" s="81"/>
      <c r="P50" s="81"/>
      <c r="Q50" s="81"/>
      <c r="R50" s="81"/>
      <c r="S50" s="81"/>
      <c r="T50" s="81"/>
      <c r="U50" s="81"/>
      <c r="V50" s="81"/>
      <c r="W50" s="81"/>
      <c r="X50" s="81"/>
      <c r="Y50" s="81"/>
      <c r="Z50" s="81"/>
      <c r="AA50" s="81"/>
      <c r="AB50" s="81"/>
      <c r="AC50" s="81"/>
      <c r="AD50" s="81"/>
      <c r="AE50" s="94"/>
      <c r="AF50" s="5"/>
      <c r="AG50" s="4"/>
      <c r="AH50" s="68"/>
      <c r="AI50" s="108"/>
      <c r="AJ50" s="108"/>
      <c r="AK50" s="108"/>
      <c r="AL50" s="27"/>
      <c r="AM50" s="27"/>
    </row>
    <row r="51" spans="1:39" ht="12" customHeight="1">
      <c r="A51" s="263"/>
      <c r="B51" s="8"/>
      <c r="C51" s="55"/>
      <c r="D51" s="18"/>
      <c r="E51" s="94"/>
      <c r="F51" s="81"/>
      <c r="G51" s="81"/>
      <c r="H51" s="81"/>
      <c r="I51" s="81"/>
      <c r="J51" s="81"/>
      <c r="K51" s="81"/>
      <c r="L51" s="81"/>
      <c r="M51" s="81"/>
      <c r="N51" s="81"/>
      <c r="O51" s="81"/>
      <c r="P51" s="81"/>
      <c r="Q51" s="81"/>
      <c r="R51" s="81"/>
      <c r="S51" s="81"/>
      <c r="T51" s="81"/>
      <c r="U51" s="81"/>
      <c r="V51" s="81"/>
      <c r="W51" s="81"/>
      <c r="X51" s="81"/>
      <c r="Y51" s="81"/>
      <c r="Z51" s="81"/>
      <c r="AA51" s="81"/>
      <c r="AB51" s="81"/>
      <c r="AC51" s="81"/>
      <c r="AD51" s="81"/>
      <c r="AE51" s="94"/>
      <c r="AF51" s="5"/>
      <c r="AG51" s="4"/>
      <c r="AH51" s="27"/>
      <c r="AI51" s="108"/>
      <c r="AJ51" s="108"/>
      <c r="AK51" s="108"/>
      <c r="AL51" s="27"/>
      <c r="AM51" s="27"/>
    </row>
    <row r="52" spans="1:39" ht="12" customHeight="1">
      <c r="A52" s="263"/>
      <c r="B52" s="8"/>
      <c r="C52" s="55"/>
      <c r="D52" s="18"/>
      <c r="E52" s="94"/>
      <c r="F52" s="81"/>
      <c r="G52" s="81"/>
      <c r="H52" s="81"/>
      <c r="I52" s="81"/>
      <c r="J52" s="81"/>
      <c r="K52" s="81"/>
      <c r="L52" s="81"/>
      <c r="M52" s="81"/>
      <c r="N52" s="81"/>
      <c r="O52" s="81"/>
      <c r="P52" s="81"/>
      <c r="Q52" s="81"/>
      <c r="R52" s="81"/>
      <c r="S52" s="81"/>
      <c r="T52" s="81"/>
      <c r="U52" s="81"/>
      <c r="V52" s="81"/>
      <c r="W52" s="81"/>
      <c r="X52" s="81"/>
      <c r="Y52" s="81"/>
      <c r="Z52" s="81"/>
      <c r="AA52" s="81"/>
      <c r="AB52" s="81"/>
      <c r="AC52" s="81"/>
      <c r="AD52" s="81"/>
      <c r="AE52" s="94"/>
      <c r="AF52" s="5"/>
      <c r="AG52" s="4"/>
      <c r="AH52" s="27"/>
      <c r="AI52" s="108"/>
      <c r="AJ52" s="108"/>
      <c r="AK52" s="108"/>
      <c r="AL52" s="27"/>
      <c r="AM52" s="27"/>
    </row>
    <row r="53" spans="1:39" ht="12" customHeight="1">
      <c r="A53" s="263"/>
      <c r="B53" s="8"/>
      <c r="C53" s="55"/>
      <c r="D53" s="18"/>
      <c r="E53" s="94"/>
      <c r="F53" s="81"/>
      <c r="G53" s="81"/>
      <c r="H53" s="81"/>
      <c r="I53" s="81"/>
      <c r="J53" s="81"/>
      <c r="K53" s="81"/>
      <c r="L53" s="81"/>
      <c r="M53" s="81"/>
      <c r="N53" s="81"/>
      <c r="O53" s="81"/>
      <c r="P53" s="81"/>
      <c r="Q53" s="81"/>
      <c r="R53" s="81"/>
      <c r="S53" s="81"/>
      <c r="T53" s="81"/>
      <c r="U53" s="81"/>
      <c r="V53" s="81"/>
      <c r="W53" s="81"/>
      <c r="X53" s="81"/>
      <c r="Y53" s="81"/>
      <c r="Z53" s="81"/>
      <c r="AA53" s="81"/>
      <c r="AB53" s="81"/>
      <c r="AC53" s="81"/>
      <c r="AD53" s="81"/>
      <c r="AE53" s="94"/>
      <c r="AF53" s="5"/>
      <c r="AG53" s="4"/>
      <c r="AH53" s="27"/>
      <c r="AI53" s="108"/>
      <c r="AJ53" s="108"/>
      <c r="AK53" s="108"/>
      <c r="AL53" s="27"/>
      <c r="AM53" s="27"/>
    </row>
    <row r="54" spans="1:39" ht="12" customHeight="1">
      <c r="A54" s="263"/>
      <c r="B54" s="8"/>
      <c r="C54" s="55"/>
      <c r="D54" s="18"/>
      <c r="E54" s="94"/>
      <c r="F54" s="81"/>
      <c r="G54" s="81"/>
      <c r="H54" s="81"/>
      <c r="I54" s="81"/>
      <c r="J54" s="81"/>
      <c r="K54" s="81"/>
      <c r="L54" s="81"/>
      <c r="M54" s="81"/>
      <c r="N54" s="81"/>
      <c r="O54" s="81"/>
      <c r="P54" s="81"/>
      <c r="Q54" s="81"/>
      <c r="R54" s="81"/>
      <c r="S54" s="81"/>
      <c r="T54" s="81"/>
      <c r="U54" s="81"/>
      <c r="V54" s="81"/>
      <c r="W54" s="81"/>
      <c r="X54" s="81"/>
      <c r="Y54" s="81"/>
      <c r="Z54" s="81"/>
      <c r="AA54" s="81"/>
      <c r="AB54" s="81"/>
      <c r="AC54" s="81"/>
      <c r="AD54" s="81"/>
      <c r="AE54" s="94"/>
      <c r="AF54" s="5"/>
      <c r="AG54" s="4"/>
      <c r="AH54" s="27"/>
      <c r="AI54" s="108"/>
      <c r="AJ54" s="108"/>
      <c r="AK54" s="108"/>
      <c r="AL54" s="27"/>
      <c r="AM54" s="27"/>
    </row>
    <row r="55" spans="1:39" ht="12" customHeight="1">
      <c r="A55" s="263"/>
      <c r="B55" s="8"/>
      <c r="C55" s="55"/>
      <c r="D55" s="18"/>
      <c r="E55" s="94"/>
      <c r="F55" s="81"/>
      <c r="G55" s="81"/>
      <c r="H55" s="81"/>
      <c r="I55" s="81"/>
      <c r="J55" s="81"/>
      <c r="K55" s="81"/>
      <c r="L55" s="81"/>
      <c r="M55" s="81"/>
      <c r="N55" s="81"/>
      <c r="O55" s="81"/>
      <c r="P55" s="81"/>
      <c r="Q55" s="81"/>
      <c r="R55" s="81"/>
      <c r="S55" s="81"/>
      <c r="T55" s="81"/>
      <c r="U55" s="81"/>
      <c r="V55" s="81"/>
      <c r="W55" s="81"/>
      <c r="X55" s="81"/>
      <c r="Y55" s="81"/>
      <c r="Z55" s="81"/>
      <c r="AA55" s="81"/>
      <c r="AB55" s="81"/>
      <c r="AC55" s="81"/>
      <c r="AD55" s="81"/>
      <c r="AE55" s="94"/>
      <c r="AF55" s="5"/>
      <c r="AG55" s="4"/>
      <c r="AH55" s="27"/>
      <c r="AI55" s="27"/>
      <c r="AJ55" s="27"/>
      <c r="AK55" s="27"/>
      <c r="AL55" s="27"/>
      <c r="AM55" s="27"/>
    </row>
    <row r="56" spans="1:39" ht="12" customHeight="1">
      <c r="A56" s="263"/>
      <c r="B56" s="8"/>
      <c r="C56" s="55"/>
      <c r="D56" s="18"/>
      <c r="E56" s="94"/>
      <c r="F56" s="81"/>
      <c r="G56" s="81"/>
      <c r="H56" s="81"/>
      <c r="I56" s="81"/>
      <c r="J56" s="81"/>
      <c r="K56" s="81"/>
      <c r="L56" s="81"/>
      <c r="M56" s="81"/>
      <c r="N56" s="81"/>
      <c r="O56" s="81"/>
      <c r="P56" s="81"/>
      <c r="Q56" s="81"/>
      <c r="R56" s="81"/>
      <c r="S56" s="81"/>
      <c r="T56" s="81"/>
      <c r="U56" s="81"/>
      <c r="V56" s="81"/>
      <c r="W56" s="81"/>
      <c r="X56" s="81"/>
      <c r="Y56" s="81"/>
      <c r="Z56" s="81"/>
      <c r="AA56" s="81"/>
      <c r="AB56" s="81"/>
      <c r="AC56" s="81"/>
      <c r="AD56" s="81"/>
      <c r="AE56" s="94"/>
      <c r="AF56" s="5"/>
      <c r="AG56" s="4"/>
      <c r="AH56" s="27"/>
      <c r="AI56" s="27"/>
      <c r="AJ56" s="27"/>
      <c r="AK56" s="27"/>
      <c r="AL56" s="27"/>
      <c r="AM56" s="27"/>
    </row>
    <row r="57" spans="1:39" ht="12" customHeight="1">
      <c r="A57" s="263"/>
      <c r="B57" s="8"/>
      <c r="C57" s="55"/>
      <c r="D57" s="18"/>
      <c r="E57" s="94"/>
      <c r="F57" s="81"/>
      <c r="G57" s="81"/>
      <c r="H57" s="81"/>
      <c r="I57" s="81"/>
      <c r="J57" s="81"/>
      <c r="K57" s="81"/>
      <c r="L57" s="81"/>
      <c r="M57" s="81"/>
      <c r="N57" s="81"/>
      <c r="O57" s="81"/>
      <c r="P57" s="81"/>
      <c r="Q57" s="81"/>
      <c r="R57" s="81"/>
      <c r="S57" s="81"/>
      <c r="T57" s="81"/>
      <c r="U57" s="81"/>
      <c r="V57" s="81"/>
      <c r="W57" s="81"/>
      <c r="X57" s="81"/>
      <c r="Y57" s="81"/>
      <c r="Z57" s="81"/>
      <c r="AA57" s="81"/>
      <c r="AB57" s="81"/>
      <c r="AC57" s="81"/>
      <c r="AD57" s="81"/>
      <c r="AE57" s="94"/>
      <c r="AF57" s="5"/>
      <c r="AG57" s="4"/>
      <c r="AH57" s="27"/>
      <c r="AI57" s="27"/>
      <c r="AJ57" s="27"/>
      <c r="AK57" s="27"/>
      <c r="AL57" s="27"/>
      <c r="AM57" s="27"/>
    </row>
    <row r="58" spans="1:39" ht="12" customHeight="1">
      <c r="A58" s="263"/>
      <c r="B58" s="8"/>
      <c r="C58" s="55"/>
      <c r="D58" s="18"/>
      <c r="E58" s="94"/>
      <c r="F58" s="81"/>
      <c r="G58" s="81"/>
      <c r="H58" s="81"/>
      <c r="I58" s="81"/>
      <c r="J58" s="81"/>
      <c r="K58" s="81"/>
      <c r="L58" s="81"/>
      <c r="M58" s="81"/>
      <c r="N58" s="81"/>
      <c r="O58" s="81"/>
      <c r="P58" s="81"/>
      <c r="Q58" s="81"/>
      <c r="R58" s="81"/>
      <c r="S58" s="81"/>
      <c r="T58" s="81"/>
      <c r="U58" s="81"/>
      <c r="V58" s="81"/>
      <c r="W58" s="81"/>
      <c r="X58" s="81"/>
      <c r="Y58" s="81"/>
      <c r="Z58" s="81"/>
      <c r="AA58" s="81"/>
      <c r="AB58" s="81"/>
      <c r="AC58" s="81"/>
      <c r="AD58" s="81"/>
      <c r="AE58" s="94"/>
      <c r="AF58" s="5"/>
      <c r="AG58" s="4"/>
      <c r="AH58" s="27"/>
      <c r="AI58" s="27"/>
      <c r="AJ58" s="27"/>
      <c r="AK58" s="27"/>
      <c r="AL58" s="27"/>
      <c r="AM58" s="27"/>
    </row>
    <row r="59" spans="1:39" ht="12" customHeight="1">
      <c r="A59" s="263"/>
      <c r="B59" s="8"/>
      <c r="C59" s="55"/>
      <c r="D59" s="18"/>
      <c r="E59" s="94"/>
      <c r="F59" s="81"/>
      <c r="G59" s="81"/>
      <c r="H59" s="81"/>
      <c r="I59" s="81"/>
      <c r="J59" s="81"/>
      <c r="K59" s="81"/>
      <c r="L59" s="81"/>
      <c r="M59" s="81"/>
      <c r="N59" s="81"/>
      <c r="O59" s="81"/>
      <c r="P59" s="81"/>
      <c r="Q59" s="81"/>
      <c r="R59" s="81"/>
      <c r="S59" s="81"/>
      <c r="T59" s="81"/>
      <c r="U59" s="81"/>
      <c r="V59" s="81"/>
      <c r="W59" s="81"/>
      <c r="X59" s="81"/>
      <c r="Y59" s="81"/>
      <c r="Z59" s="81"/>
      <c r="AA59" s="81"/>
      <c r="AB59" s="81"/>
      <c r="AC59" s="81"/>
      <c r="AD59" s="81"/>
      <c r="AE59" s="94"/>
      <c r="AF59" s="5"/>
      <c r="AG59" s="4"/>
      <c r="AH59" s="27"/>
      <c r="AI59" s="27"/>
      <c r="AJ59" s="27"/>
      <c r="AK59" s="27"/>
      <c r="AL59" s="27"/>
      <c r="AM59" s="27"/>
    </row>
    <row r="60" spans="1:39" ht="12" customHeight="1">
      <c r="A60" s="263"/>
      <c r="B60" s="8"/>
      <c r="C60" s="55"/>
      <c r="D60" s="18"/>
      <c r="E60" s="94"/>
      <c r="F60" s="81"/>
      <c r="G60" s="81"/>
      <c r="H60" s="81"/>
      <c r="I60" s="81"/>
      <c r="J60" s="81"/>
      <c r="K60" s="81"/>
      <c r="L60" s="81"/>
      <c r="M60" s="81"/>
      <c r="N60" s="81"/>
      <c r="O60" s="81"/>
      <c r="P60" s="81"/>
      <c r="Q60" s="81"/>
      <c r="R60" s="81"/>
      <c r="S60" s="81"/>
      <c r="T60" s="81"/>
      <c r="U60" s="81"/>
      <c r="V60" s="81"/>
      <c r="W60" s="81"/>
      <c r="X60" s="81"/>
      <c r="Y60" s="81"/>
      <c r="Z60" s="81"/>
      <c r="AA60" s="81"/>
      <c r="AB60" s="81"/>
      <c r="AC60" s="81"/>
      <c r="AD60" s="81"/>
      <c r="AE60" s="94"/>
      <c r="AF60" s="5"/>
      <c r="AG60" s="4"/>
      <c r="AH60" s="27"/>
      <c r="AI60" s="27"/>
      <c r="AJ60" s="27"/>
      <c r="AK60" s="27"/>
      <c r="AL60" s="27"/>
      <c r="AM60" s="27"/>
    </row>
    <row r="61" spans="1:39" ht="12" customHeight="1">
      <c r="A61" s="263"/>
      <c r="B61" s="8"/>
      <c r="C61" s="55"/>
      <c r="D61" s="18"/>
      <c r="E61" s="94"/>
      <c r="F61" s="81"/>
      <c r="G61" s="81"/>
      <c r="H61" s="81"/>
      <c r="I61" s="81"/>
      <c r="J61" s="81"/>
      <c r="K61" s="81"/>
      <c r="L61" s="81"/>
      <c r="M61" s="81"/>
      <c r="N61" s="81"/>
      <c r="O61" s="81"/>
      <c r="P61" s="81"/>
      <c r="Q61" s="81"/>
      <c r="R61" s="81"/>
      <c r="S61" s="81"/>
      <c r="T61" s="81"/>
      <c r="U61" s="81"/>
      <c r="V61" s="81"/>
      <c r="W61" s="81"/>
      <c r="X61" s="81"/>
      <c r="Y61" s="81"/>
      <c r="Z61" s="81"/>
      <c r="AA61" s="81"/>
      <c r="AB61" s="81"/>
      <c r="AC61" s="81"/>
      <c r="AD61" s="81"/>
      <c r="AE61" s="94"/>
      <c r="AF61" s="5"/>
      <c r="AG61" s="4"/>
      <c r="AH61" s="27"/>
      <c r="AI61" s="27"/>
      <c r="AJ61" s="27"/>
      <c r="AK61" s="27"/>
      <c r="AL61" s="27"/>
      <c r="AM61" s="27"/>
    </row>
    <row r="62" spans="1:39" ht="12" customHeight="1">
      <c r="A62" s="263"/>
      <c r="B62" s="8"/>
      <c r="C62" s="55"/>
      <c r="D62" s="18"/>
      <c r="E62" s="94"/>
      <c r="F62" s="81"/>
      <c r="G62" s="81"/>
      <c r="H62" s="81"/>
      <c r="I62" s="81"/>
      <c r="J62" s="81"/>
      <c r="K62" s="81"/>
      <c r="L62" s="81"/>
      <c r="M62" s="81"/>
      <c r="N62" s="81"/>
      <c r="O62" s="81"/>
      <c r="P62" s="81"/>
      <c r="Q62" s="81"/>
      <c r="R62" s="81"/>
      <c r="S62" s="81"/>
      <c r="T62" s="81"/>
      <c r="U62" s="81"/>
      <c r="V62" s="81"/>
      <c r="W62" s="81"/>
      <c r="X62" s="81"/>
      <c r="Y62" s="81"/>
      <c r="Z62" s="81"/>
      <c r="AA62" s="81"/>
      <c r="AB62" s="81"/>
      <c r="AC62" s="81"/>
      <c r="AD62" s="81"/>
      <c r="AE62" s="94"/>
      <c r="AF62" s="5"/>
      <c r="AG62" s="4"/>
      <c r="AH62" s="27"/>
      <c r="AI62" s="27"/>
      <c r="AJ62" s="27"/>
      <c r="AK62" s="27"/>
      <c r="AL62" s="27"/>
      <c r="AM62" s="27"/>
    </row>
    <row r="63" spans="1:39" ht="12" customHeight="1">
      <c r="A63" s="263"/>
      <c r="B63" s="8"/>
      <c r="C63" s="55"/>
      <c r="D63" s="18"/>
      <c r="E63" s="94"/>
      <c r="F63" s="81"/>
      <c r="G63" s="81"/>
      <c r="H63" s="81"/>
      <c r="I63" s="81"/>
      <c r="J63" s="81"/>
      <c r="K63" s="81"/>
      <c r="L63" s="81"/>
      <c r="M63" s="81"/>
      <c r="N63" s="81"/>
      <c r="O63" s="81"/>
      <c r="P63" s="81"/>
      <c r="Q63" s="81"/>
      <c r="R63" s="81"/>
      <c r="S63" s="81"/>
      <c r="T63" s="81"/>
      <c r="U63" s="81"/>
      <c r="V63" s="81"/>
      <c r="W63" s="81"/>
      <c r="X63" s="81"/>
      <c r="Y63" s="81"/>
      <c r="Z63" s="81"/>
      <c r="AA63" s="81"/>
      <c r="AB63" s="81"/>
      <c r="AC63" s="81"/>
      <c r="AD63" s="81"/>
      <c r="AE63" s="94"/>
      <c r="AF63" s="5"/>
      <c r="AG63" s="4"/>
      <c r="AH63" s="27"/>
      <c r="AI63" s="27"/>
      <c r="AJ63" s="27"/>
      <c r="AK63" s="27"/>
      <c r="AL63" s="27"/>
      <c r="AM63" s="27"/>
    </row>
    <row r="64" spans="1:39" ht="12" customHeight="1">
      <c r="A64" s="263"/>
      <c r="B64" s="8"/>
      <c r="C64" s="55"/>
      <c r="D64" s="18"/>
      <c r="E64" s="94"/>
      <c r="F64" s="81"/>
      <c r="G64" s="81"/>
      <c r="H64" s="81"/>
      <c r="I64" s="81"/>
      <c r="J64" s="81"/>
      <c r="K64" s="81"/>
      <c r="L64" s="81"/>
      <c r="M64" s="81"/>
      <c r="N64" s="81"/>
      <c r="O64" s="81"/>
      <c r="P64" s="81"/>
      <c r="Q64" s="81"/>
      <c r="R64" s="81"/>
      <c r="S64" s="81"/>
      <c r="T64" s="81"/>
      <c r="U64" s="81"/>
      <c r="V64" s="81"/>
      <c r="W64" s="81"/>
      <c r="X64" s="81"/>
      <c r="Y64" s="81"/>
      <c r="Z64" s="81"/>
      <c r="AA64" s="81"/>
      <c r="AB64" s="81"/>
      <c r="AC64" s="81"/>
      <c r="AD64" s="81"/>
      <c r="AE64" s="94"/>
      <c r="AF64" s="5"/>
      <c r="AG64" s="4"/>
      <c r="AH64" s="27"/>
      <c r="AI64" s="27"/>
      <c r="AJ64" s="27"/>
      <c r="AK64" s="27"/>
      <c r="AL64" s="27"/>
      <c r="AM64" s="27"/>
    </row>
    <row r="65" spans="1:43" ht="12" customHeight="1">
      <c r="A65" s="263"/>
      <c r="B65" s="8"/>
      <c r="C65" s="55"/>
      <c r="D65" s="18"/>
      <c r="E65" s="94"/>
      <c r="F65" s="81"/>
      <c r="G65" s="81"/>
      <c r="H65" s="81"/>
      <c r="I65" s="81"/>
      <c r="J65" s="81"/>
      <c r="K65" s="81"/>
      <c r="L65" s="81"/>
      <c r="M65" s="81"/>
      <c r="N65" s="81"/>
      <c r="O65" s="81"/>
      <c r="P65" s="81"/>
      <c r="Q65" s="81"/>
      <c r="R65" s="81"/>
      <c r="S65" s="81"/>
      <c r="T65" s="81"/>
      <c r="U65" s="81"/>
      <c r="V65" s="81"/>
      <c r="W65" s="81"/>
      <c r="X65" s="81"/>
      <c r="Y65" s="81"/>
      <c r="Z65" s="81"/>
      <c r="AA65" s="81"/>
      <c r="AB65" s="81"/>
      <c r="AC65" s="81"/>
      <c r="AD65" s="81"/>
      <c r="AE65" s="94"/>
      <c r="AF65" s="5"/>
      <c r="AG65" s="4"/>
      <c r="AH65" s="27"/>
      <c r="AI65" s="27"/>
      <c r="AJ65" s="27"/>
      <c r="AK65" s="27"/>
      <c r="AL65" s="27"/>
      <c r="AM65" s="27"/>
    </row>
    <row r="66" spans="1:43" ht="12" customHeight="1">
      <c r="A66" s="263"/>
      <c r="B66" s="8"/>
      <c r="C66" s="55"/>
      <c r="D66" s="18"/>
      <c r="E66" s="94"/>
      <c r="F66" s="81"/>
      <c r="G66" s="81"/>
      <c r="H66" s="81"/>
      <c r="I66" s="81"/>
      <c r="J66" s="81"/>
      <c r="K66" s="81"/>
      <c r="L66" s="81"/>
      <c r="M66" s="81"/>
      <c r="N66" s="81"/>
      <c r="O66" s="81"/>
      <c r="P66" s="81"/>
      <c r="Q66" s="81"/>
      <c r="R66" s="81"/>
      <c r="S66" s="81"/>
      <c r="T66" s="81"/>
      <c r="U66" s="81"/>
      <c r="V66" s="81"/>
      <c r="W66" s="81"/>
      <c r="X66" s="81"/>
      <c r="Y66" s="81"/>
      <c r="Z66" s="81"/>
      <c r="AA66" s="81"/>
      <c r="AB66" s="81"/>
      <c r="AC66" s="81"/>
      <c r="AD66" s="81"/>
      <c r="AE66" s="94"/>
      <c r="AF66" s="5"/>
      <c r="AG66" s="4"/>
      <c r="AH66" s="27"/>
      <c r="AI66" s="27"/>
      <c r="AJ66" s="27"/>
      <c r="AK66" s="27"/>
      <c r="AL66" s="27"/>
      <c r="AM66" s="27"/>
    </row>
    <row r="67" spans="1:43" ht="12" customHeight="1">
      <c r="A67" s="263"/>
      <c r="B67" s="8"/>
      <c r="C67" s="55"/>
      <c r="D67" s="18"/>
      <c r="E67" s="94"/>
      <c r="F67" s="81"/>
      <c r="G67" s="81"/>
      <c r="H67" s="81"/>
      <c r="I67" s="81"/>
      <c r="J67" s="81"/>
      <c r="K67" s="81"/>
      <c r="L67" s="81"/>
      <c r="M67" s="81"/>
      <c r="N67" s="81"/>
      <c r="O67" s="81"/>
      <c r="P67" s="81"/>
      <c r="Q67" s="81"/>
      <c r="R67" s="81"/>
      <c r="S67" s="81"/>
      <c r="T67" s="81"/>
      <c r="U67" s="81"/>
      <c r="V67" s="81"/>
      <c r="W67" s="81"/>
      <c r="X67" s="81"/>
      <c r="Y67" s="81"/>
      <c r="Z67" s="81"/>
      <c r="AA67" s="81"/>
      <c r="AB67" s="81"/>
      <c r="AC67" s="81"/>
      <c r="AD67" s="81"/>
      <c r="AE67" s="94"/>
      <c r="AF67" s="5"/>
      <c r="AG67" s="4"/>
      <c r="AH67" s="27"/>
      <c r="AI67" s="27"/>
      <c r="AJ67" s="27"/>
      <c r="AK67" s="27"/>
      <c r="AL67" s="27"/>
      <c r="AM67" s="27"/>
    </row>
    <row r="68" spans="1:43" ht="12" customHeight="1">
      <c r="A68" s="263"/>
      <c r="B68" s="8"/>
      <c r="C68" s="55"/>
      <c r="D68" s="18"/>
      <c r="E68" s="94"/>
      <c r="F68" s="81"/>
      <c r="G68" s="81"/>
      <c r="H68" s="81"/>
      <c r="I68" s="81"/>
      <c r="J68" s="81"/>
      <c r="K68" s="81"/>
      <c r="L68" s="81"/>
      <c r="M68" s="81"/>
      <c r="N68" s="81"/>
      <c r="O68" s="81"/>
      <c r="P68" s="81"/>
      <c r="Q68" s="81"/>
      <c r="R68" s="81"/>
      <c r="S68" s="81"/>
      <c r="T68" s="81"/>
      <c r="U68" s="81"/>
      <c r="V68" s="81"/>
      <c r="W68" s="81"/>
      <c r="X68" s="81"/>
      <c r="Y68" s="81"/>
      <c r="Z68" s="81"/>
      <c r="AA68" s="81"/>
      <c r="AB68" s="81"/>
      <c r="AC68" s="81"/>
      <c r="AD68" s="81"/>
      <c r="AE68" s="94"/>
      <c r="AF68" s="5"/>
      <c r="AG68" s="8"/>
      <c r="AH68" s="27"/>
      <c r="AI68" s="27"/>
      <c r="AJ68" s="27"/>
      <c r="AK68" s="27"/>
      <c r="AL68" s="27"/>
      <c r="AM68" s="27"/>
    </row>
    <row r="69" spans="1:43" s="85" customFormat="1" ht="9" customHeight="1">
      <c r="A69" s="416"/>
      <c r="B69" s="84"/>
      <c r="C69" s="87"/>
      <c r="D69" s="30"/>
      <c r="E69" s="89"/>
      <c r="F69" s="89"/>
      <c r="G69" s="89"/>
      <c r="H69" s="95"/>
      <c r="I69" s="95"/>
      <c r="J69" s="95"/>
      <c r="K69" s="95"/>
      <c r="L69" s="95"/>
      <c r="M69" s="95"/>
      <c r="N69" s="95"/>
      <c r="O69" s="95"/>
      <c r="P69" s="95"/>
      <c r="Q69" s="95"/>
      <c r="R69" s="95"/>
      <c r="S69" s="95"/>
      <c r="T69" s="95"/>
      <c r="U69" s="95"/>
      <c r="V69" s="95"/>
      <c r="W69" s="95"/>
      <c r="X69" s="95"/>
      <c r="Y69" s="95"/>
      <c r="Z69" s="95"/>
      <c r="AA69" s="95"/>
      <c r="AB69" s="95"/>
      <c r="AC69" s="95"/>
      <c r="AD69" s="95"/>
      <c r="AE69" s="95"/>
      <c r="AF69" s="84"/>
      <c r="AG69" s="84"/>
      <c r="AH69" s="106"/>
      <c r="AI69" s="106"/>
      <c r="AJ69" s="106"/>
      <c r="AK69" s="106"/>
      <c r="AL69" s="106"/>
      <c r="AM69" s="106"/>
    </row>
    <row r="70" spans="1:43" ht="11.25" customHeight="1">
      <c r="A70" s="263"/>
      <c r="B70" s="1"/>
      <c r="C70" s="54"/>
      <c r="D70" s="18"/>
      <c r="E70" s="96"/>
      <c r="F70" s="96"/>
      <c r="G70" s="96"/>
      <c r="H70" s="96"/>
      <c r="I70" s="96"/>
      <c r="J70" s="96"/>
      <c r="K70" s="96"/>
      <c r="L70" s="96"/>
      <c r="M70" s="96"/>
      <c r="N70" s="96"/>
      <c r="O70" s="96"/>
      <c r="P70" s="96"/>
      <c r="Q70" s="96"/>
      <c r="R70" s="96"/>
      <c r="S70" s="96"/>
      <c r="T70" s="96"/>
      <c r="U70" s="96"/>
      <c r="V70" s="95"/>
      <c r="W70" s="96"/>
      <c r="X70" s="96"/>
      <c r="Y70" s="96"/>
      <c r="Z70" s="96"/>
      <c r="AA70" s="96"/>
      <c r="AB70" s="96"/>
      <c r="AC70" s="96"/>
      <c r="AD70" s="96"/>
      <c r="AE70" s="96"/>
      <c r="AF70" s="5"/>
      <c r="AG70" s="8"/>
      <c r="AH70" s="27"/>
      <c r="AI70" s="27"/>
      <c r="AJ70" s="27"/>
      <c r="AK70" s="27"/>
      <c r="AL70" s="27"/>
      <c r="AM70" s="27"/>
    </row>
    <row r="71" spans="1:43" ht="13.5" customHeight="1">
      <c r="A71" s="263"/>
      <c r="B71" s="419">
        <v>22</v>
      </c>
      <c r="C71" s="1730">
        <v>42005</v>
      </c>
      <c r="D71" s="1731"/>
      <c r="E71" s="1731"/>
      <c r="F71" s="1731"/>
      <c r="G71" s="1727"/>
      <c r="H71" s="1728"/>
      <c r="I71" s="8"/>
      <c r="J71" s="8"/>
      <c r="K71" s="8"/>
      <c r="L71" s="8"/>
      <c r="M71" s="8"/>
      <c r="N71" s="8"/>
      <c r="O71" s="8"/>
      <c r="P71" s="8"/>
      <c r="Q71" s="8"/>
      <c r="R71" s="8"/>
      <c r="S71" s="8"/>
      <c r="T71" s="8"/>
      <c r="U71" s="8"/>
      <c r="V71" s="95"/>
      <c r="W71" s="8"/>
      <c r="X71" s="8"/>
      <c r="Y71" s="8"/>
      <c r="Z71" s="8"/>
      <c r="AA71" s="8"/>
      <c r="AB71" s="8"/>
      <c r="AC71" s="8"/>
      <c r="AD71" s="8"/>
      <c r="AE71" s="8"/>
      <c r="AF71" s="8"/>
      <c r="AG71" s="8"/>
      <c r="AH71" s="107"/>
      <c r="AI71" s="107"/>
      <c r="AJ71" s="107"/>
      <c r="AK71" s="107"/>
      <c r="AL71" s="107"/>
      <c r="AM71" s="107"/>
      <c r="AN71" s="71"/>
      <c r="AO71" s="71"/>
      <c r="AP71" s="71"/>
      <c r="AQ71" s="71"/>
    </row>
    <row r="72" spans="1:43" ht="13.5" customHeight="1">
      <c r="A72" s="70"/>
      <c r="B72" s="70"/>
      <c r="C72" s="70"/>
      <c r="D72" s="70"/>
      <c r="E72" s="70"/>
      <c r="F72" s="70"/>
      <c r="G72" s="70"/>
      <c r="H72" s="70"/>
      <c r="I72" s="70"/>
      <c r="J72" s="70"/>
      <c r="K72" s="70"/>
      <c r="L72" s="70"/>
      <c r="M72" s="70"/>
      <c r="N72" s="70"/>
      <c r="O72" s="70"/>
      <c r="P72" s="70"/>
      <c r="Q72" s="70"/>
      <c r="R72" s="70"/>
      <c r="S72" s="70"/>
      <c r="T72" s="70"/>
      <c r="U72" s="70"/>
      <c r="W72" s="70"/>
      <c r="X72" s="70"/>
      <c r="Y72" s="70"/>
      <c r="Z72" s="70"/>
      <c r="AA72" s="70"/>
      <c r="AB72" s="88"/>
      <c r="AC72" s="70"/>
      <c r="AD72" s="88"/>
      <c r="AE72" s="70"/>
      <c r="AF72" s="70"/>
      <c r="AG72" s="70"/>
      <c r="AH72" s="71"/>
      <c r="AI72" s="71"/>
      <c r="AJ72" s="71"/>
      <c r="AK72" s="71"/>
      <c r="AL72" s="71"/>
      <c r="AM72" s="71"/>
      <c r="AN72" s="71"/>
      <c r="AO72" s="71"/>
      <c r="AP72" s="71"/>
      <c r="AQ72" s="71"/>
    </row>
    <row r="73" spans="1:43">
      <c r="A73" s="70"/>
      <c r="B73" s="70"/>
      <c r="C73" s="70"/>
      <c r="D73" s="70"/>
      <c r="E73" s="70"/>
      <c r="F73" s="70"/>
      <c r="G73" s="70"/>
      <c r="H73" s="70"/>
      <c r="I73" s="70"/>
      <c r="J73" s="70"/>
      <c r="K73" s="70"/>
      <c r="L73" s="70"/>
      <c r="M73" s="70"/>
      <c r="N73" s="70"/>
      <c r="O73" s="70"/>
      <c r="P73" s="70"/>
      <c r="Q73" s="70"/>
      <c r="R73" s="70"/>
      <c r="S73" s="70"/>
      <c r="T73" s="70"/>
      <c r="U73" s="70"/>
      <c r="W73" s="70"/>
      <c r="X73" s="70"/>
      <c r="Y73" s="70"/>
      <c r="Z73" s="70"/>
      <c r="AA73" s="70"/>
      <c r="AB73" s="88"/>
      <c r="AC73" s="70"/>
      <c r="AD73" s="88"/>
      <c r="AE73" s="70"/>
      <c r="AF73" s="70"/>
      <c r="AG73" s="70"/>
      <c r="AH73" s="71"/>
      <c r="AI73" s="71"/>
      <c r="AJ73" s="71"/>
      <c r="AK73" s="71"/>
      <c r="AL73" s="71"/>
      <c r="AM73" s="71"/>
      <c r="AN73" s="71"/>
      <c r="AO73" s="71"/>
      <c r="AP73" s="71"/>
      <c r="AQ73" s="71"/>
    </row>
    <row r="74" spans="1:43">
      <c r="A74" s="70"/>
      <c r="B74" s="70"/>
      <c r="C74" s="70"/>
      <c r="D74" s="70"/>
      <c r="E74" s="70"/>
      <c r="F74" s="70"/>
      <c r="G74" s="70"/>
      <c r="H74" s="70"/>
      <c r="I74" s="70"/>
      <c r="J74" s="70"/>
      <c r="K74" s="70"/>
      <c r="L74" s="70"/>
      <c r="M74" s="70"/>
      <c r="N74" s="70"/>
      <c r="O74" s="70"/>
      <c r="P74" s="70"/>
      <c r="Q74" s="70"/>
      <c r="R74" s="70"/>
      <c r="S74" s="70"/>
      <c r="T74" s="70"/>
      <c r="U74" s="70"/>
      <c r="W74" s="70"/>
      <c r="X74" s="70"/>
      <c r="Y74" s="70"/>
      <c r="Z74" s="70"/>
      <c r="AA74" s="70"/>
      <c r="AB74" s="88"/>
      <c r="AC74" s="70"/>
      <c r="AD74" s="88"/>
      <c r="AE74" s="70"/>
      <c r="AF74" s="70"/>
      <c r="AG74" s="70"/>
      <c r="AH74" s="71"/>
      <c r="AI74" s="71"/>
      <c r="AJ74" s="71"/>
      <c r="AK74" s="71"/>
      <c r="AL74" s="71"/>
      <c r="AM74" s="71"/>
      <c r="AN74" s="71"/>
      <c r="AO74" s="71"/>
      <c r="AP74" s="71"/>
      <c r="AQ74" s="71"/>
    </row>
    <row r="75" spans="1:43">
      <c r="A75" s="70"/>
      <c r="B75" s="70"/>
      <c r="C75" s="70"/>
      <c r="D75" s="70"/>
      <c r="E75" s="70"/>
      <c r="F75" s="70"/>
      <c r="G75" s="70"/>
      <c r="H75" s="70"/>
      <c r="I75" s="70"/>
      <c r="J75" s="70"/>
      <c r="K75" s="70"/>
      <c r="L75" s="70"/>
      <c r="M75" s="70"/>
      <c r="N75" s="70"/>
      <c r="O75" s="70"/>
      <c r="P75" s="70"/>
      <c r="Q75" s="70"/>
      <c r="R75" s="70"/>
      <c r="S75" s="70"/>
      <c r="T75" s="70"/>
      <c r="U75" s="70"/>
      <c r="W75" s="70"/>
      <c r="X75" s="70"/>
      <c r="Y75" s="70"/>
      <c r="Z75" s="70"/>
      <c r="AA75" s="70"/>
      <c r="AB75" s="88"/>
      <c r="AC75" s="70"/>
      <c r="AD75" s="88"/>
      <c r="AE75" s="70"/>
      <c r="AF75" s="70"/>
      <c r="AG75" s="70"/>
      <c r="AH75" s="71"/>
      <c r="AI75" s="71"/>
      <c r="AJ75" s="71"/>
      <c r="AK75" s="71"/>
      <c r="AL75" s="71"/>
      <c r="AM75" s="71"/>
      <c r="AN75" s="71"/>
      <c r="AO75" s="71"/>
      <c r="AP75" s="71"/>
      <c r="AQ75" s="71"/>
    </row>
    <row r="76" spans="1:43">
      <c r="A76" s="70"/>
      <c r="B76" s="70"/>
      <c r="C76" s="70"/>
      <c r="D76" s="70"/>
      <c r="E76" s="70"/>
      <c r="F76" s="70"/>
      <c r="G76" s="70"/>
      <c r="H76" s="70"/>
      <c r="I76" s="70"/>
      <c r="J76" s="70"/>
      <c r="K76" s="70"/>
      <c r="L76" s="70"/>
      <c r="M76" s="70"/>
      <c r="N76" s="70"/>
      <c r="O76" s="70"/>
      <c r="P76" s="70"/>
      <c r="Q76" s="70"/>
      <c r="R76" s="70"/>
      <c r="S76" s="70"/>
      <c r="T76" s="70"/>
      <c r="U76" s="70"/>
      <c r="W76" s="70"/>
      <c r="X76" s="70"/>
      <c r="Y76" s="70"/>
      <c r="Z76" s="70"/>
      <c r="AA76" s="70"/>
      <c r="AB76" s="88"/>
      <c r="AC76" s="70"/>
      <c r="AD76" s="88"/>
      <c r="AE76" s="70"/>
      <c r="AF76" s="70"/>
      <c r="AG76" s="70"/>
      <c r="AH76" s="71"/>
      <c r="AI76" s="71"/>
      <c r="AJ76" s="71"/>
      <c r="AK76" s="71"/>
      <c r="AL76" s="71"/>
      <c r="AM76" s="71"/>
      <c r="AN76" s="71"/>
      <c r="AO76" s="71"/>
      <c r="AP76" s="71"/>
      <c r="AQ76" s="71"/>
    </row>
    <row r="77" spans="1:43">
      <c r="AB77" s="25"/>
      <c r="AD77" s="25"/>
      <c r="AJ77" s="63"/>
    </row>
    <row r="82" spans="28:32" ht="8.25" customHeight="1"/>
    <row r="84" spans="28:32" ht="9" customHeight="1">
      <c r="AF84" s="9"/>
    </row>
    <row r="85" spans="28:32" ht="8.25" customHeight="1">
      <c r="AB85" s="34"/>
      <c r="AD85" s="34"/>
      <c r="AF85" s="34"/>
    </row>
    <row r="86" spans="28:32" ht="9.75" customHeight="1"/>
  </sheetData>
  <customSheetViews>
    <customSheetView guid="{D8E90C30-C61D-40A7-989F-8651AA8E91E2}" hiddenRows="1" topLeftCell="A34">
      <selection activeCell="EW151" sqref="EW151:FA155"/>
      <pageMargins left="0.15748031496062992" right="0.15748031496062992" top="0.19685039370078741" bottom="0.19685039370078741" header="0" footer="0"/>
      <printOptions horizontalCentered="1"/>
      <pageSetup paperSize="9" orientation="portrait" r:id="rId1"/>
      <headerFooter alignWithMargins="0"/>
    </customSheetView>
    <customSheetView guid="{5859C3A0-D6FB-40D9-B6C2-346CB5A63A0A}" hiddenRows="1" topLeftCell="A34">
      <selection activeCell="EW151" sqref="EW151:FA155"/>
      <pageMargins left="0.15748031496062992" right="0.15748031496062992" top="0.19685039370078741" bottom="0.19685039370078741" header="0" footer="0"/>
      <printOptions horizontalCentered="1"/>
      <pageSetup paperSize="9" orientation="portrait" r:id="rId2"/>
      <headerFooter alignWithMargins="0"/>
    </customSheetView>
    <customSheetView guid="{87E9DA1B-1CEB-458D-87A5-C4E38BAE485A}" showPageBreaks="1" printArea="1" hiddenRows="1" topLeftCell="A34">
      <selection activeCell="EW151" sqref="EW151:FA155"/>
      <pageMargins left="0.15748031496062992" right="0.15748031496062992" top="0.19685039370078741" bottom="0.19685039370078741" header="0" footer="0"/>
      <printOptions horizontalCentered="1"/>
      <pageSetup paperSize="9" orientation="portrait" r:id="rId3"/>
      <headerFooter alignWithMargins="0"/>
    </customSheetView>
  </customSheetViews>
  <mergeCells count="9">
    <mergeCell ref="X1:AF1"/>
    <mergeCell ref="G71:H71"/>
    <mergeCell ref="B2:D2"/>
    <mergeCell ref="F45:V45"/>
    <mergeCell ref="F6:V6"/>
    <mergeCell ref="C71:F71"/>
    <mergeCell ref="X6:AD6"/>
    <mergeCell ref="X45:AD45"/>
    <mergeCell ref="F5:L5"/>
  </mergeCells>
  <phoneticPr fontId="5" type="noConversion"/>
  <printOptions horizontalCentered="1"/>
  <pageMargins left="0.15748031496062992" right="0.15748031496062992" top="0.19685039370078741" bottom="0.19685039370078741" header="0" footer="0"/>
  <pageSetup paperSize="9" orientation="portrait" r:id="rId4"/>
  <headerFooter alignWithMargins="0"/>
  <drawing r:id="rId5"/>
</worksheet>
</file>

<file path=xl/worksheets/sheet21.xml><?xml version="1.0" encoding="utf-8"?>
<worksheet xmlns="http://schemas.openxmlformats.org/spreadsheetml/2006/main" xmlns:r="http://schemas.openxmlformats.org/officeDocument/2006/relationships">
  <sheetPr codeName="Folha23" enableFormatConditionsCalculation="0">
    <tabColor indexed="55"/>
  </sheetPr>
  <dimension ref="A1:BF88"/>
  <sheetViews>
    <sheetView workbookViewId="0"/>
  </sheetViews>
  <sheetFormatPr defaultRowHeight="12.75"/>
  <cols>
    <col min="1" max="1" width="1" customWidth="1"/>
    <col min="2" max="2" width="2.5703125" customWidth="1"/>
    <col min="3" max="3" width="3" customWidth="1"/>
    <col min="4" max="4" width="9.85546875" customWidth="1"/>
    <col min="5" max="5" width="0.5703125" customWidth="1"/>
    <col min="6" max="6" width="5.85546875" customWidth="1"/>
    <col min="7" max="7" width="0.5703125" customWidth="1"/>
    <col min="8" max="8" width="5.85546875" customWidth="1"/>
    <col min="9" max="9" width="0.5703125" customWidth="1"/>
    <col min="10" max="10" width="5.7109375" customWidth="1"/>
    <col min="11" max="11" width="0.5703125" customWidth="1"/>
    <col min="12" max="12" width="5.5703125" customWidth="1"/>
    <col min="13" max="13" width="0.42578125" customWidth="1"/>
    <col min="14" max="14" width="5.7109375" customWidth="1"/>
    <col min="15" max="15" width="0.5703125" customWidth="1"/>
    <col min="16" max="16" width="5.7109375" customWidth="1"/>
    <col min="17" max="17" width="0.5703125" customWidth="1"/>
    <col min="18" max="18" width="5.7109375" customWidth="1"/>
    <col min="19" max="19" width="0.5703125" customWidth="1"/>
    <col min="20" max="20" width="5.7109375" customWidth="1"/>
    <col min="21" max="21" width="0.5703125" customWidth="1"/>
    <col min="22" max="22" width="5.7109375" style="70" customWidth="1"/>
    <col min="23" max="23" width="0.5703125" customWidth="1"/>
    <col min="24" max="24" width="5.5703125" customWidth="1"/>
    <col min="25" max="25" width="0.5703125" customWidth="1"/>
    <col min="26" max="26" width="5.7109375" customWidth="1"/>
    <col min="27" max="27" width="0.5703125" customWidth="1"/>
    <col min="28" max="28" width="5.7109375" customWidth="1"/>
    <col min="29" max="29" width="0.5703125" customWidth="1"/>
    <col min="30" max="30" width="5.7109375" customWidth="1"/>
    <col min="31" max="31" width="0.5703125" customWidth="1"/>
    <col min="32" max="32" width="2.5703125" customWidth="1"/>
    <col min="33" max="33" width="1" customWidth="1"/>
  </cols>
  <sheetData>
    <row r="1" spans="1:57" ht="13.5" customHeight="1">
      <c r="A1" s="4"/>
      <c r="B1" s="1640" t="s">
        <v>340</v>
      </c>
      <c r="C1" s="1640"/>
      <c r="D1" s="1640"/>
      <c r="E1" s="1640"/>
      <c r="F1" s="1640"/>
      <c r="G1" s="1640"/>
      <c r="H1" s="1640"/>
      <c r="I1" s="262"/>
      <c r="J1" s="262"/>
      <c r="K1" s="262"/>
      <c r="L1" s="262"/>
      <c r="M1" s="262"/>
      <c r="N1" s="262"/>
      <c r="O1" s="262"/>
      <c r="P1" s="262"/>
      <c r="Q1" s="262"/>
      <c r="R1" s="262"/>
      <c r="S1" s="262"/>
      <c r="T1" s="262"/>
      <c r="U1" s="262"/>
      <c r="V1" s="262"/>
      <c r="W1" s="262"/>
      <c r="X1" s="312"/>
      <c r="Y1" s="266"/>
      <c r="Z1" s="266"/>
      <c r="AA1" s="266"/>
      <c r="AB1" s="266"/>
      <c r="AC1" s="266"/>
      <c r="AD1" s="266"/>
      <c r="AE1" s="266"/>
      <c r="AF1" s="266"/>
      <c r="AG1" s="4"/>
      <c r="AH1" s="27"/>
      <c r="AI1" s="27"/>
      <c r="AJ1" s="27"/>
      <c r="AK1" s="27"/>
      <c r="AL1" s="27"/>
      <c r="AM1" s="27"/>
      <c r="AN1" s="27"/>
      <c r="AO1" s="27"/>
    </row>
    <row r="2" spans="1:57" ht="6" customHeight="1">
      <c r="A2" s="4"/>
      <c r="B2" s="1560"/>
      <c r="C2" s="1560"/>
      <c r="D2" s="1560"/>
      <c r="E2" s="21"/>
      <c r="F2" s="21"/>
      <c r="G2" s="21"/>
      <c r="H2" s="21"/>
      <c r="I2" s="21"/>
      <c r="J2" s="260"/>
      <c r="K2" s="260"/>
      <c r="L2" s="260"/>
      <c r="M2" s="260"/>
      <c r="N2" s="260"/>
      <c r="O2" s="260"/>
      <c r="P2" s="260"/>
      <c r="Q2" s="260"/>
      <c r="R2" s="260"/>
      <c r="S2" s="260"/>
      <c r="T2" s="260"/>
      <c r="U2" s="260"/>
      <c r="V2" s="260"/>
      <c r="W2" s="260"/>
      <c r="X2" s="260"/>
      <c r="Y2" s="260"/>
      <c r="Z2" s="8"/>
      <c r="AA2" s="8"/>
      <c r="AB2" s="8"/>
      <c r="AC2" s="8"/>
      <c r="AD2" s="8"/>
      <c r="AE2" s="8"/>
      <c r="AF2" s="8"/>
      <c r="AG2" s="271"/>
      <c r="AH2" s="27"/>
      <c r="AI2" s="27"/>
      <c r="AJ2" s="27"/>
      <c r="AK2" s="27"/>
      <c r="AL2" s="27"/>
      <c r="AM2" s="27"/>
      <c r="AN2" s="27"/>
      <c r="AO2" s="27"/>
    </row>
    <row r="3" spans="1:57" ht="12" customHeight="1">
      <c r="A3" s="4"/>
      <c r="B3" s="8"/>
      <c r="C3" s="8"/>
      <c r="D3" s="8"/>
      <c r="E3" s="8"/>
      <c r="F3" s="8"/>
      <c r="G3" s="8"/>
      <c r="H3" s="8"/>
      <c r="I3" s="8"/>
      <c r="J3" s="8"/>
      <c r="K3" s="8"/>
      <c r="L3" s="8"/>
      <c r="M3" s="8"/>
      <c r="N3" s="8"/>
      <c r="O3" s="8"/>
      <c r="P3" s="8"/>
      <c r="Q3" s="8"/>
      <c r="R3" s="8"/>
      <c r="S3" s="8"/>
      <c r="T3" s="8"/>
      <c r="U3" s="8"/>
      <c r="V3" s="8"/>
      <c r="W3" s="8"/>
      <c r="X3" s="8"/>
      <c r="Y3" s="8"/>
      <c r="Z3" s="8"/>
      <c r="AA3" s="8"/>
      <c r="AB3" s="22"/>
      <c r="AC3" s="8"/>
      <c r="AD3" s="22"/>
      <c r="AE3" s="8"/>
      <c r="AF3" s="8"/>
      <c r="AG3" s="271"/>
      <c r="AH3" s="27"/>
      <c r="AI3" s="27"/>
      <c r="AJ3" s="27"/>
      <c r="AK3" s="27"/>
      <c r="AL3" s="27"/>
      <c r="AM3" s="27"/>
      <c r="AN3" s="27"/>
      <c r="AO3" s="27"/>
    </row>
    <row r="4" spans="1:57" s="12" customFormat="1" ht="13.5" customHeight="1">
      <c r="A4" s="11"/>
      <c r="B4" s="19"/>
      <c r="C4" s="97"/>
      <c r="D4" s="91"/>
      <c r="E4" s="91"/>
      <c r="F4" s="91"/>
      <c r="G4" s="91"/>
      <c r="H4" s="91"/>
      <c r="I4" s="91"/>
      <c r="J4" s="91"/>
      <c r="K4" s="91"/>
      <c r="L4" s="91"/>
      <c r="M4" s="91"/>
      <c r="N4" s="91"/>
      <c r="O4" s="91"/>
      <c r="P4" s="91"/>
      <c r="Q4" s="91"/>
      <c r="R4" s="98"/>
      <c r="S4" s="98"/>
      <c r="T4" s="98"/>
      <c r="U4" s="98"/>
      <c r="V4" s="98"/>
      <c r="W4" s="98"/>
      <c r="X4" s="98"/>
      <c r="Y4" s="98"/>
      <c r="Z4" s="98"/>
      <c r="AA4" s="98"/>
      <c r="AB4" s="98"/>
      <c r="AC4" s="98"/>
      <c r="AD4" s="98"/>
      <c r="AE4" s="98"/>
      <c r="AF4" s="8"/>
      <c r="AG4" s="270"/>
      <c r="AH4" s="66"/>
      <c r="AI4" s="66"/>
      <c r="AJ4" s="66"/>
      <c r="AK4" s="66"/>
      <c r="AL4" s="66"/>
      <c r="AM4" s="66"/>
      <c r="AN4" s="66"/>
      <c r="AO4" s="66"/>
    </row>
    <row r="5" spans="1:57" ht="3.75" customHeight="1">
      <c r="A5" s="4"/>
      <c r="B5" s="8"/>
      <c r="C5" s="13"/>
      <c r="D5" s="13"/>
      <c r="E5" s="13"/>
      <c r="F5" s="1732"/>
      <c r="G5" s="1732"/>
      <c r="H5" s="1732"/>
      <c r="I5" s="1732"/>
      <c r="J5" s="1732"/>
      <c r="K5" s="1732"/>
      <c r="L5" s="1732"/>
      <c r="M5" s="13"/>
      <c r="N5" s="13"/>
      <c r="O5" s="13"/>
      <c r="P5" s="13"/>
      <c r="Q5" s="13"/>
      <c r="R5" s="5"/>
      <c r="S5" s="5"/>
      <c r="T5" s="5"/>
      <c r="U5" s="79"/>
      <c r="V5" s="5"/>
      <c r="W5" s="5"/>
      <c r="X5" s="5"/>
      <c r="Y5" s="5"/>
      <c r="Z5" s="5"/>
      <c r="AA5" s="5"/>
      <c r="AB5" s="5"/>
      <c r="AC5" s="5"/>
      <c r="AD5" s="5"/>
      <c r="AE5" s="5"/>
      <c r="AF5" s="8"/>
      <c r="AG5" s="271"/>
      <c r="AH5" s="27"/>
      <c r="AI5" s="27"/>
      <c r="AJ5" s="27"/>
      <c r="AK5" s="27"/>
      <c r="AL5" s="27"/>
      <c r="AM5" s="27"/>
      <c r="AN5" s="27"/>
      <c r="AO5" s="27"/>
    </row>
    <row r="6" spans="1:57" ht="9.75" customHeight="1">
      <c r="A6" s="4"/>
      <c r="B6" s="8"/>
      <c r="C6" s="13"/>
      <c r="D6" s="13"/>
      <c r="E6" s="15"/>
      <c r="F6" s="1729"/>
      <c r="G6" s="1729"/>
      <c r="H6" s="1729"/>
      <c r="I6" s="1729"/>
      <c r="J6" s="1729"/>
      <c r="K6" s="1729"/>
      <c r="L6" s="1729"/>
      <c r="M6" s="1729"/>
      <c r="N6" s="1729"/>
      <c r="O6" s="1729"/>
      <c r="P6" s="1729"/>
      <c r="Q6" s="1729"/>
      <c r="R6" s="1729"/>
      <c r="S6" s="1729"/>
      <c r="T6" s="1729"/>
      <c r="U6" s="1729"/>
      <c r="V6" s="1729"/>
      <c r="W6" s="15"/>
      <c r="X6" s="1729"/>
      <c r="Y6" s="1729"/>
      <c r="Z6" s="1729"/>
      <c r="AA6" s="1729"/>
      <c r="AB6" s="1729"/>
      <c r="AC6" s="1729"/>
      <c r="AD6" s="1729"/>
      <c r="AE6" s="15"/>
      <c r="AF6" s="8"/>
      <c r="AG6" s="271"/>
      <c r="AH6" s="27"/>
      <c r="AI6" s="27"/>
      <c r="AJ6" s="27"/>
      <c r="AK6" s="27"/>
      <c r="AL6" s="27"/>
      <c r="AM6" s="27"/>
      <c r="AN6" s="27"/>
      <c r="AO6" s="27"/>
    </row>
    <row r="7" spans="1:57" ht="12.75" customHeight="1">
      <c r="A7" s="4"/>
      <c r="B7" s="8"/>
      <c r="C7" s="13"/>
      <c r="D7" s="13"/>
      <c r="E7" s="15"/>
      <c r="F7" s="15"/>
      <c r="G7" s="15"/>
      <c r="H7" s="15"/>
      <c r="I7" s="15"/>
      <c r="J7" s="15"/>
      <c r="K7" s="15"/>
      <c r="L7" s="15"/>
      <c r="M7" s="15"/>
      <c r="N7" s="15"/>
      <c r="O7" s="15"/>
      <c r="P7" s="15"/>
      <c r="Q7" s="15"/>
      <c r="R7" s="15"/>
      <c r="S7" s="15"/>
      <c r="T7" s="15"/>
      <c r="U7" s="15"/>
      <c r="V7" s="15"/>
      <c r="W7" s="15"/>
      <c r="X7" s="15"/>
      <c r="Y7" s="15"/>
      <c r="Z7" s="15"/>
      <c r="AA7" s="15"/>
      <c r="AB7" s="15"/>
      <c r="AC7" s="15"/>
      <c r="AD7" s="15"/>
      <c r="AE7" s="15"/>
      <c r="AF7" s="5"/>
      <c r="AG7" s="271"/>
      <c r="AH7" s="27"/>
      <c r="AI7" s="108"/>
      <c r="AJ7" s="108"/>
      <c r="AK7" s="108"/>
      <c r="AL7" s="27"/>
      <c r="AM7" s="27"/>
      <c r="AN7" s="27"/>
      <c r="AO7" s="27"/>
    </row>
    <row r="8" spans="1:57" s="62" customFormat="1" ht="13.5" hidden="1" customHeight="1">
      <c r="A8" s="59"/>
      <c r="B8" s="60"/>
      <c r="C8" s="1733"/>
      <c r="D8" s="1733"/>
      <c r="E8" s="74"/>
      <c r="F8" s="74"/>
      <c r="G8" s="74"/>
      <c r="H8" s="74"/>
      <c r="I8" s="74"/>
      <c r="J8" s="74"/>
      <c r="K8" s="74"/>
      <c r="L8" s="74"/>
      <c r="M8" s="74"/>
      <c r="N8" s="74"/>
      <c r="O8" s="74"/>
      <c r="P8" s="74"/>
      <c r="Q8" s="74"/>
      <c r="R8" s="74"/>
      <c r="S8" s="74"/>
      <c r="T8" s="74"/>
      <c r="U8" s="74"/>
      <c r="V8" s="74"/>
      <c r="W8" s="74"/>
      <c r="X8" s="74"/>
      <c r="Y8" s="74"/>
      <c r="Z8" s="74"/>
      <c r="AA8" s="74"/>
      <c r="AB8" s="74"/>
      <c r="AC8" s="74"/>
      <c r="AD8" s="74"/>
      <c r="AE8" s="74"/>
      <c r="AF8" s="82"/>
      <c r="AG8" s="393"/>
      <c r="AH8" s="100"/>
      <c r="AI8" s="108"/>
      <c r="AJ8" s="108"/>
      <c r="AK8" s="108"/>
      <c r="AL8" s="100"/>
      <c r="AM8" s="100"/>
      <c r="AN8" s="100"/>
      <c r="AO8" s="100"/>
    </row>
    <row r="9" spans="1:57" s="62" customFormat="1" ht="6" hidden="1" customHeight="1">
      <c r="A9" s="59"/>
      <c r="B9" s="60"/>
      <c r="C9" s="73"/>
      <c r="D9" s="73"/>
      <c r="E9" s="65"/>
      <c r="F9" s="65"/>
      <c r="G9" s="65"/>
      <c r="H9" s="65"/>
      <c r="I9" s="65"/>
      <c r="J9" s="65"/>
      <c r="K9" s="65"/>
      <c r="L9" s="65"/>
      <c r="M9" s="65"/>
      <c r="N9" s="65"/>
      <c r="O9" s="65"/>
      <c r="P9" s="65"/>
      <c r="Q9" s="65"/>
      <c r="R9" s="65"/>
      <c r="S9" s="65"/>
      <c r="T9" s="65"/>
      <c r="U9" s="65"/>
      <c r="V9" s="65"/>
      <c r="W9" s="65"/>
      <c r="X9" s="65"/>
      <c r="Y9" s="65"/>
      <c r="Z9" s="65"/>
      <c r="AA9" s="65"/>
      <c r="AB9" s="65"/>
      <c r="AC9" s="65"/>
      <c r="AD9" s="65"/>
      <c r="AE9" s="65"/>
      <c r="AF9" s="82"/>
      <c r="AG9" s="393"/>
      <c r="AH9" s="100"/>
      <c r="AI9" s="108"/>
      <c r="AJ9" s="108"/>
      <c r="AK9" s="108"/>
      <c r="AL9" s="100"/>
      <c r="AM9" s="100"/>
      <c r="AN9" s="100"/>
      <c r="AO9" s="100"/>
    </row>
    <row r="10" spans="1:57" s="80" customFormat="1" ht="15" customHeight="1">
      <c r="A10" s="76"/>
      <c r="B10" s="99"/>
      <c r="C10" s="77"/>
      <c r="D10" s="78"/>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93"/>
      <c r="AG10" s="390"/>
      <c r="AH10" s="101"/>
      <c r="AI10" s="108"/>
      <c r="AJ10" s="108"/>
      <c r="AK10" s="108"/>
      <c r="AL10" s="90"/>
      <c r="AM10" s="90"/>
      <c r="AN10" s="66"/>
      <c r="AO10" s="66"/>
      <c r="AP10" s="12"/>
      <c r="AQ10" s="12"/>
      <c r="AR10"/>
      <c r="AS10" s="26"/>
      <c r="AT10" s="12"/>
      <c r="AU10" s="12"/>
      <c r="AV10" s="12"/>
      <c r="AW10" s="12"/>
      <c r="AX10" s="12"/>
      <c r="AY10" s="12"/>
      <c r="AZ10" s="12"/>
      <c r="BA10" s="12"/>
      <c r="BB10" s="12"/>
      <c r="BC10" s="12"/>
      <c r="BD10" s="12"/>
      <c r="BE10" s="12"/>
    </row>
    <row r="11" spans="1:57" ht="12" customHeight="1">
      <c r="A11" s="4"/>
      <c r="B11" s="8"/>
      <c r="C11" s="55"/>
      <c r="D11" s="18"/>
      <c r="E11" s="94"/>
      <c r="F11" s="94"/>
      <c r="G11" s="94"/>
      <c r="H11" s="94"/>
      <c r="I11" s="94"/>
      <c r="J11" s="94"/>
      <c r="K11" s="94"/>
      <c r="L11" s="94"/>
      <c r="M11" s="94"/>
      <c r="N11" s="94"/>
      <c r="O11" s="94"/>
      <c r="P11" s="94"/>
      <c r="Q11" s="94"/>
      <c r="R11" s="94"/>
      <c r="S11" s="94"/>
      <c r="T11" s="94"/>
      <c r="U11" s="94"/>
      <c r="V11" s="94"/>
      <c r="W11" s="94"/>
      <c r="X11" s="94"/>
      <c r="Y11" s="94"/>
      <c r="Z11" s="94"/>
      <c r="AA11" s="94"/>
      <c r="AB11" s="32"/>
      <c r="AC11" s="94"/>
      <c r="AD11" s="32"/>
      <c r="AE11" s="94"/>
      <c r="AF11" s="5"/>
      <c r="AG11" s="271"/>
      <c r="AH11" s="27"/>
      <c r="AI11" s="108"/>
      <c r="AJ11" s="108"/>
      <c r="AK11" s="108"/>
      <c r="AL11" s="27"/>
      <c r="AM11" s="27"/>
      <c r="AN11" s="27"/>
      <c r="AO11" s="27"/>
      <c r="AS11" s="26"/>
    </row>
    <row r="12" spans="1:57" ht="12" customHeight="1">
      <c r="A12" s="4"/>
      <c r="B12" s="8"/>
      <c r="C12" s="55"/>
      <c r="D12" s="18"/>
      <c r="E12" s="94"/>
      <c r="F12" s="94"/>
      <c r="G12" s="94"/>
      <c r="H12" s="94"/>
      <c r="I12" s="94"/>
      <c r="J12" s="94"/>
      <c r="K12" s="94"/>
      <c r="L12" s="94"/>
      <c r="M12" s="94"/>
      <c r="N12" s="94"/>
      <c r="O12" s="94"/>
      <c r="P12" s="94"/>
      <c r="Q12" s="94"/>
      <c r="R12" s="94"/>
      <c r="S12" s="94"/>
      <c r="T12" s="94"/>
      <c r="U12" s="94"/>
      <c r="V12" s="94"/>
      <c r="W12" s="94"/>
      <c r="X12" s="94"/>
      <c r="Y12" s="94"/>
      <c r="Z12" s="94"/>
      <c r="AA12" s="94"/>
      <c r="AB12" s="32"/>
      <c r="AC12" s="94"/>
      <c r="AD12" s="32"/>
      <c r="AE12" s="94"/>
      <c r="AF12" s="5"/>
      <c r="AG12" s="271"/>
      <c r="AH12" s="27"/>
      <c r="AI12" s="108"/>
      <c r="AJ12" s="108"/>
      <c r="AK12" s="108"/>
      <c r="AL12" s="27"/>
      <c r="AM12" s="27"/>
      <c r="AN12" s="27"/>
      <c r="AO12" s="27"/>
      <c r="AS12" s="26"/>
    </row>
    <row r="13" spans="1:57" ht="12" customHeight="1">
      <c r="A13" s="4"/>
      <c r="B13" s="8"/>
      <c r="C13" s="55"/>
      <c r="D13" s="18"/>
      <c r="E13" s="94"/>
      <c r="F13" s="94"/>
      <c r="G13" s="94"/>
      <c r="H13" s="94"/>
      <c r="I13" s="94"/>
      <c r="J13" s="94"/>
      <c r="K13" s="94"/>
      <c r="L13" s="94"/>
      <c r="M13" s="94"/>
      <c r="N13" s="94"/>
      <c r="O13" s="94"/>
      <c r="P13" s="94"/>
      <c r="Q13" s="94"/>
      <c r="R13" s="94"/>
      <c r="S13" s="94"/>
      <c r="T13" s="94"/>
      <c r="U13" s="94"/>
      <c r="V13" s="94"/>
      <c r="W13" s="94"/>
      <c r="X13" s="94"/>
      <c r="Y13" s="94"/>
      <c r="Z13" s="94"/>
      <c r="AA13" s="94"/>
      <c r="AB13" s="32"/>
      <c r="AC13" s="94"/>
      <c r="AD13" s="32"/>
      <c r="AE13" s="94"/>
      <c r="AF13" s="5"/>
      <c r="AG13" s="271"/>
      <c r="AH13" s="27"/>
      <c r="AI13" s="108"/>
      <c r="AJ13" s="108"/>
      <c r="AK13" s="108"/>
      <c r="AL13" s="27"/>
      <c r="AM13" s="27"/>
      <c r="AN13" s="27"/>
      <c r="AO13" s="27"/>
      <c r="AS13" s="26"/>
    </row>
    <row r="14" spans="1:57" ht="12" customHeight="1">
      <c r="A14" s="4"/>
      <c r="B14" s="8"/>
      <c r="C14" s="55"/>
      <c r="D14" s="18"/>
      <c r="E14" s="94"/>
      <c r="F14" s="94"/>
      <c r="G14" s="94"/>
      <c r="H14" s="94"/>
      <c r="I14" s="94"/>
      <c r="J14" s="94"/>
      <c r="K14" s="94"/>
      <c r="L14" s="94"/>
      <c r="M14" s="94"/>
      <c r="N14" s="94"/>
      <c r="O14" s="94"/>
      <c r="P14" s="94"/>
      <c r="Q14" s="94"/>
      <c r="R14" s="94"/>
      <c r="S14" s="94"/>
      <c r="T14" s="94"/>
      <c r="U14" s="94"/>
      <c r="V14" s="94"/>
      <c r="W14" s="94"/>
      <c r="X14" s="94"/>
      <c r="Y14" s="94"/>
      <c r="Z14" s="94"/>
      <c r="AA14" s="94"/>
      <c r="AB14" s="32"/>
      <c r="AC14" s="94"/>
      <c r="AD14" s="32"/>
      <c r="AE14" s="94"/>
      <c r="AF14" s="5"/>
      <c r="AG14" s="271"/>
      <c r="AH14" s="27"/>
      <c r="AI14" s="27"/>
      <c r="AJ14" s="27"/>
      <c r="AK14" s="27"/>
      <c r="AL14" s="27"/>
      <c r="AM14" s="27"/>
      <c r="AN14" s="27"/>
      <c r="AO14" s="27"/>
      <c r="AS14" s="26"/>
    </row>
    <row r="15" spans="1:57" ht="12" customHeight="1">
      <c r="A15" s="4"/>
      <c r="B15" s="8"/>
      <c r="C15" s="55"/>
      <c r="D15" s="18"/>
      <c r="E15" s="94"/>
      <c r="F15" s="94"/>
      <c r="G15" s="94"/>
      <c r="H15" s="94"/>
      <c r="I15" s="94"/>
      <c r="J15" s="94"/>
      <c r="K15" s="94"/>
      <c r="L15" s="94"/>
      <c r="M15" s="94"/>
      <c r="N15" s="94"/>
      <c r="O15" s="94"/>
      <c r="P15" s="94"/>
      <c r="Q15" s="94"/>
      <c r="R15" s="94"/>
      <c r="S15" s="94"/>
      <c r="T15" s="94"/>
      <c r="U15" s="94"/>
      <c r="V15" s="94"/>
      <c r="W15" s="94"/>
      <c r="X15" s="94"/>
      <c r="Y15" s="94"/>
      <c r="Z15" s="94"/>
      <c r="AA15" s="94"/>
      <c r="AB15" s="32"/>
      <c r="AC15" s="94"/>
      <c r="AD15" s="32"/>
      <c r="AE15" s="94"/>
      <c r="AF15" s="5"/>
      <c r="AG15" s="271"/>
      <c r="AH15" s="27"/>
      <c r="AI15" s="27"/>
      <c r="AJ15" s="27"/>
      <c r="AK15" s="27"/>
      <c r="AL15" s="27"/>
      <c r="AM15" s="27"/>
      <c r="AN15" s="27"/>
      <c r="AO15" s="27"/>
    </row>
    <row r="16" spans="1:57" ht="12" customHeight="1">
      <c r="A16" s="4"/>
      <c r="B16" s="8"/>
      <c r="C16" s="55"/>
      <c r="D16" s="18"/>
      <c r="E16" s="94"/>
      <c r="F16" s="94"/>
      <c r="G16" s="94"/>
      <c r="H16" s="94"/>
      <c r="I16" s="94"/>
      <c r="J16" s="94"/>
      <c r="K16" s="94"/>
      <c r="L16" s="94"/>
      <c r="M16" s="94"/>
      <c r="N16" s="94"/>
      <c r="O16" s="94"/>
      <c r="P16" s="94"/>
      <c r="Q16" s="94"/>
      <c r="R16" s="94"/>
      <c r="S16" s="94"/>
      <c r="T16" s="94"/>
      <c r="U16" s="94"/>
      <c r="V16" s="94"/>
      <c r="W16" s="94"/>
      <c r="X16" s="94"/>
      <c r="Y16" s="94"/>
      <c r="Z16" s="94"/>
      <c r="AA16" s="94"/>
      <c r="AB16" s="32"/>
      <c r="AC16" s="94"/>
      <c r="AD16" s="32"/>
      <c r="AE16" s="94"/>
      <c r="AF16" s="5"/>
      <c r="AG16" s="271"/>
      <c r="AH16" s="27"/>
      <c r="AI16" s="27"/>
      <c r="AJ16" s="27"/>
      <c r="AK16" s="27"/>
      <c r="AL16" s="27"/>
      <c r="AM16" s="27"/>
      <c r="AN16" s="27"/>
      <c r="AO16" s="27"/>
    </row>
    <row r="17" spans="1:45" ht="12" customHeight="1">
      <c r="A17" s="4"/>
      <c r="B17" s="8"/>
      <c r="C17" s="55"/>
      <c r="D17" s="18"/>
      <c r="E17" s="94"/>
      <c r="F17" s="94"/>
      <c r="G17" s="94"/>
      <c r="H17" s="94"/>
      <c r="I17" s="94"/>
      <c r="J17" s="94"/>
      <c r="K17" s="94"/>
      <c r="L17" s="94"/>
      <c r="M17" s="94"/>
      <c r="N17" s="94"/>
      <c r="O17" s="94"/>
      <c r="P17" s="94"/>
      <c r="Q17" s="94"/>
      <c r="R17" s="94"/>
      <c r="S17" s="94"/>
      <c r="T17" s="94"/>
      <c r="U17" s="94"/>
      <c r="V17" s="94"/>
      <c r="W17" s="94"/>
      <c r="X17" s="94"/>
      <c r="Y17" s="94"/>
      <c r="Z17" s="94"/>
      <c r="AA17" s="94"/>
      <c r="AB17" s="32"/>
      <c r="AC17" s="94"/>
      <c r="AD17" s="32"/>
      <c r="AE17" s="94"/>
      <c r="AF17" s="5"/>
      <c r="AG17" s="271"/>
      <c r="AH17" s="27"/>
      <c r="AI17" s="27"/>
      <c r="AJ17" s="27"/>
      <c r="AK17" s="27"/>
      <c r="AL17" s="27"/>
      <c r="AM17" s="27"/>
      <c r="AN17" s="27"/>
      <c r="AO17" s="27"/>
    </row>
    <row r="18" spans="1:45" ht="12" customHeight="1">
      <c r="A18" s="4"/>
      <c r="B18" s="8"/>
      <c r="C18" s="55"/>
      <c r="D18" s="18"/>
      <c r="E18" s="94"/>
      <c r="F18" s="94"/>
      <c r="G18" s="94"/>
      <c r="H18" s="94"/>
      <c r="I18" s="94"/>
      <c r="J18" s="94"/>
      <c r="K18" s="94"/>
      <c r="L18" s="94"/>
      <c r="M18" s="94"/>
      <c r="N18" s="94"/>
      <c r="O18" s="94"/>
      <c r="P18" s="94"/>
      <c r="Q18" s="94"/>
      <c r="R18" s="94"/>
      <c r="S18" s="94"/>
      <c r="T18" s="94"/>
      <c r="U18" s="94"/>
      <c r="V18" s="94"/>
      <c r="W18" s="94"/>
      <c r="X18" s="94"/>
      <c r="Y18" s="94"/>
      <c r="Z18" s="94"/>
      <c r="AA18" s="94"/>
      <c r="AB18" s="32"/>
      <c r="AC18" s="94"/>
      <c r="AD18" s="32"/>
      <c r="AE18" s="94"/>
      <c r="AF18" s="5"/>
      <c r="AG18" s="271"/>
      <c r="AH18" s="27"/>
      <c r="AI18" s="27"/>
      <c r="AJ18" s="27"/>
      <c r="AK18" s="27"/>
      <c r="AL18" s="27"/>
      <c r="AM18" s="27"/>
      <c r="AN18" s="27"/>
      <c r="AO18" s="27"/>
    </row>
    <row r="19" spans="1:45" ht="12" customHeight="1">
      <c r="A19" s="4"/>
      <c r="B19" s="8"/>
      <c r="C19" s="55"/>
      <c r="D19" s="18"/>
      <c r="E19" s="94"/>
      <c r="F19" s="94"/>
      <c r="G19" s="94"/>
      <c r="H19" s="94"/>
      <c r="I19" s="94"/>
      <c r="J19" s="94"/>
      <c r="K19" s="94"/>
      <c r="L19" s="94"/>
      <c r="M19" s="94"/>
      <c r="N19" s="94"/>
      <c r="O19" s="94"/>
      <c r="P19" s="94"/>
      <c r="Q19" s="94"/>
      <c r="R19" s="94"/>
      <c r="S19" s="94"/>
      <c r="T19" s="94"/>
      <c r="U19" s="94"/>
      <c r="V19" s="94"/>
      <c r="W19" s="94"/>
      <c r="X19" s="94"/>
      <c r="Y19" s="94"/>
      <c r="Z19" s="94"/>
      <c r="AA19" s="94"/>
      <c r="AB19" s="32"/>
      <c r="AC19" s="94"/>
      <c r="AD19" s="32"/>
      <c r="AE19" s="94"/>
      <c r="AF19" s="5"/>
      <c r="AG19" s="271"/>
      <c r="AH19" s="27"/>
      <c r="AI19" s="27"/>
      <c r="AJ19" s="27"/>
      <c r="AK19" s="27"/>
      <c r="AL19" s="27"/>
      <c r="AM19" s="27"/>
      <c r="AN19" s="27"/>
      <c r="AO19" s="27"/>
    </row>
    <row r="20" spans="1:45" ht="12" customHeight="1">
      <c r="A20" s="4"/>
      <c r="B20" s="8"/>
      <c r="C20" s="55"/>
      <c r="D20" s="18"/>
      <c r="E20" s="94"/>
      <c r="F20" s="94"/>
      <c r="G20" s="94"/>
      <c r="H20" s="94"/>
      <c r="I20" s="94"/>
      <c r="J20" s="94"/>
      <c r="K20" s="94"/>
      <c r="L20" s="94"/>
      <c r="M20" s="94"/>
      <c r="N20" s="94"/>
      <c r="O20" s="94"/>
      <c r="P20" s="94"/>
      <c r="Q20" s="94"/>
      <c r="R20" s="94"/>
      <c r="S20" s="94"/>
      <c r="T20" s="94"/>
      <c r="U20" s="94"/>
      <c r="V20" s="94"/>
      <c r="W20" s="94"/>
      <c r="X20" s="94"/>
      <c r="Y20" s="94"/>
      <c r="Z20" s="94"/>
      <c r="AA20" s="94"/>
      <c r="AB20" s="32"/>
      <c r="AC20" s="94"/>
      <c r="AD20" s="32"/>
      <c r="AE20" s="94"/>
      <c r="AF20" s="5"/>
      <c r="AG20" s="271"/>
      <c r="AH20" s="27"/>
      <c r="AI20" s="27"/>
      <c r="AJ20" s="27"/>
      <c r="AK20" s="27"/>
      <c r="AL20" s="27"/>
      <c r="AM20" s="27"/>
      <c r="AN20" s="27"/>
      <c r="AO20" s="27"/>
    </row>
    <row r="21" spans="1:45" ht="12" customHeight="1">
      <c r="A21" s="4"/>
      <c r="B21" s="8"/>
      <c r="C21" s="55"/>
      <c r="D21" s="18"/>
      <c r="E21" s="94"/>
      <c r="F21" s="94"/>
      <c r="G21" s="94"/>
      <c r="H21" s="94"/>
      <c r="I21" s="94"/>
      <c r="J21" s="94"/>
      <c r="K21" s="94"/>
      <c r="L21" s="94"/>
      <c r="M21" s="94"/>
      <c r="N21" s="94"/>
      <c r="O21" s="94"/>
      <c r="P21" s="94"/>
      <c r="Q21" s="94"/>
      <c r="R21" s="94"/>
      <c r="S21" s="94"/>
      <c r="T21" s="94"/>
      <c r="U21" s="94"/>
      <c r="V21" s="94"/>
      <c r="W21" s="94"/>
      <c r="X21" s="94"/>
      <c r="Y21" s="94"/>
      <c r="Z21" s="94"/>
      <c r="AA21" s="94"/>
      <c r="AB21" s="32"/>
      <c r="AC21" s="94"/>
      <c r="AD21" s="32"/>
      <c r="AE21" s="94"/>
      <c r="AF21" s="5"/>
      <c r="AG21" s="271"/>
      <c r="AH21" s="27"/>
      <c r="AI21" s="27"/>
      <c r="AJ21" s="27"/>
      <c r="AK21" s="27"/>
      <c r="AL21" s="27"/>
      <c r="AM21" s="27"/>
      <c r="AN21" s="27"/>
      <c r="AO21" s="27"/>
    </row>
    <row r="22" spans="1:45" ht="12" customHeight="1">
      <c r="A22" s="4"/>
      <c r="B22" s="8"/>
      <c r="C22" s="55"/>
      <c r="D22" s="18"/>
      <c r="E22" s="94"/>
      <c r="F22" s="94"/>
      <c r="G22" s="94"/>
      <c r="H22" s="94"/>
      <c r="I22" s="94"/>
      <c r="J22" s="94"/>
      <c r="K22" s="94"/>
      <c r="L22" s="94"/>
      <c r="M22" s="94"/>
      <c r="N22" s="94"/>
      <c r="O22" s="94"/>
      <c r="P22" s="94"/>
      <c r="Q22" s="94"/>
      <c r="R22" s="94"/>
      <c r="S22" s="94"/>
      <c r="T22" s="94"/>
      <c r="U22" s="94"/>
      <c r="V22" s="94"/>
      <c r="W22" s="94"/>
      <c r="X22" s="94"/>
      <c r="Y22" s="94"/>
      <c r="Z22" s="94"/>
      <c r="AA22" s="94"/>
      <c r="AB22" s="32"/>
      <c r="AC22" s="94"/>
      <c r="AD22" s="32"/>
      <c r="AE22" s="94"/>
      <c r="AF22" s="5"/>
      <c r="AG22" s="271"/>
      <c r="AH22" s="27"/>
      <c r="AI22" s="27"/>
      <c r="AJ22" s="27"/>
      <c r="AK22" s="27"/>
      <c r="AL22" s="27"/>
      <c r="AM22" s="27"/>
      <c r="AN22" s="27"/>
      <c r="AO22" s="27"/>
    </row>
    <row r="23" spans="1:45" ht="12" customHeight="1">
      <c r="A23" s="4"/>
      <c r="B23" s="8"/>
      <c r="C23" s="55"/>
      <c r="D23" s="18"/>
      <c r="E23" s="94"/>
      <c r="F23" s="94"/>
      <c r="G23" s="94"/>
      <c r="H23" s="94"/>
      <c r="I23" s="94"/>
      <c r="J23" s="94"/>
      <c r="K23" s="94"/>
      <c r="L23" s="94"/>
      <c r="M23" s="94"/>
      <c r="N23" s="94"/>
      <c r="O23" s="94"/>
      <c r="P23" s="94"/>
      <c r="Q23" s="94"/>
      <c r="R23" s="94"/>
      <c r="S23" s="94"/>
      <c r="T23" s="94"/>
      <c r="U23" s="94"/>
      <c r="V23" s="94"/>
      <c r="W23" s="94"/>
      <c r="X23" s="94"/>
      <c r="Y23" s="94"/>
      <c r="Z23" s="94"/>
      <c r="AA23" s="94"/>
      <c r="AB23" s="32"/>
      <c r="AC23" s="94"/>
      <c r="AD23" s="32"/>
      <c r="AE23" s="94"/>
      <c r="AF23" s="5"/>
      <c r="AG23" s="271"/>
      <c r="AH23" s="27"/>
      <c r="AI23" s="27"/>
      <c r="AJ23" s="27"/>
      <c r="AK23" s="27"/>
      <c r="AL23" s="27"/>
      <c r="AM23" s="27"/>
      <c r="AN23" s="27"/>
      <c r="AO23" s="27"/>
    </row>
    <row r="24" spans="1:45" ht="12" customHeight="1">
      <c r="A24" s="4"/>
      <c r="B24" s="8"/>
      <c r="C24" s="55"/>
      <c r="D24" s="18"/>
      <c r="E24" s="94"/>
      <c r="F24" s="94"/>
      <c r="G24" s="94"/>
      <c r="H24" s="94"/>
      <c r="I24" s="94"/>
      <c r="J24" s="94"/>
      <c r="K24" s="94"/>
      <c r="L24" s="94"/>
      <c r="M24" s="94"/>
      <c r="N24" s="94"/>
      <c r="O24" s="94"/>
      <c r="P24" s="94"/>
      <c r="Q24" s="94"/>
      <c r="R24" s="94"/>
      <c r="S24" s="94"/>
      <c r="T24" s="94"/>
      <c r="U24" s="94"/>
      <c r="V24" s="94"/>
      <c r="W24" s="94"/>
      <c r="X24" s="94"/>
      <c r="Y24" s="94"/>
      <c r="Z24" s="94"/>
      <c r="AA24" s="94"/>
      <c r="AB24" s="32"/>
      <c r="AC24" s="94"/>
      <c r="AD24" s="32"/>
      <c r="AE24" s="94"/>
      <c r="AF24" s="5"/>
      <c r="AG24" s="271"/>
      <c r="AH24" s="27"/>
      <c r="AI24" s="27"/>
      <c r="AJ24" s="27"/>
      <c r="AK24" s="27"/>
      <c r="AL24" s="27"/>
      <c r="AM24" s="27"/>
      <c r="AN24" s="27"/>
      <c r="AO24" s="27"/>
    </row>
    <row r="25" spans="1:45" ht="12" customHeight="1">
      <c r="A25" s="4"/>
      <c r="B25" s="8"/>
      <c r="C25" s="55"/>
      <c r="D25" s="18"/>
      <c r="E25" s="94"/>
      <c r="F25" s="94"/>
      <c r="G25" s="94"/>
      <c r="H25" s="94"/>
      <c r="I25" s="94"/>
      <c r="J25" s="94"/>
      <c r="K25" s="94"/>
      <c r="L25" s="94"/>
      <c r="M25" s="94"/>
      <c r="N25" s="94"/>
      <c r="O25" s="94"/>
      <c r="P25" s="94"/>
      <c r="Q25" s="94"/>
      <c r="R25" s="94"/>
      <c r="S25" s="94"/>
      <c r="T25" s="94"/>
      <c r="U25" s="94"/>
      <c r="V25" s="94"/>
      <c r="W25" s="94"/>
      <c r="X25" s="94"/>
      <c r="Y25" s="94"/>
      <c r="Z25" s="94"/>
      <c r="AA25" s="94"/>
      <c r="AB25" s="32"/>
      <c r="AC25" s="94"/>
      <c r="AD25" s="32"/>
      <c r="AE25" s="94"/>
      <c r="AF25" s="5"/>
      <c r="AG25" s="271"/>
      <c r="AH25" s="27"/>
      <c r="AI25" s="27"/>
      <c r="AJ25" s="27"/>
      <c r="AK25" s="27"/>
      <c r="AL25" s="27"/>
      <c r="AM25" s="27"/>
      <c r="AN25" s="27"/>
      <c r="AO25" s="27"/>
    </row>
    <row r="26" spans="1:45" ht="12" customHeight="1">
      <c r="A26" s="4"/>
      <c r="B26" s="8"/>
      <c r="C26" s="55"/>
      <c r="D26" s="18"/>
      <c r="E26" s="94"/>
      <c r="F26" s="94"/>
      <c r="G26" s="94"/>
      <c r="H26" s="94"/>
      <c r="I26" s="94"/>
      <c r="J26" s="94"/>
      <c r="K26" s="94"/>
      <c r="L26" s="94"/>
      <c r="M26" s="94"/>
      <c r="N26" s="94"/>
      <c r="O26" s="94"/>
      <c r="P26" s="94"/>
      <c r="Q26" s="94"/>
      <c r="R26" s="94"/>
      <c r="S26" s="94"/>
      <c r="T26" s="94"/>
      <c r="U26" s="94"/>
      <c r="V26" s="94"/>
      <c r="W26" s="94"/>
      <c r="X26" s="94"/>
      <c r="Y26" s="94"/>
      <c r="Z26" s="94"/>
      <c r="AA26" s="94"/>
      <c r="AB26" s="32"/>
      <c r="AC26" s="94"/>
      <c r="AD26" s="32"/>
      <c r="AE26" s="94"/>
      <c r="AF26" s="5"/>
      <c r="AG26" s="271"/>
      <c r="AH26" s="27"/>
      <c r="AI26" s="27"/>
      <c r="AJ26" s="27"/>
      <c r="AK26" s="27"/>
      <c r="AL26" s="27"/>
      <c r="AM26" s="27"/>
      <c r="AN26" s="27"/>
      <c r="AO26" s="27"/>
    </row>
    <row r="27" spans="1:45" ht="12" customHeight="1">
      <c r="A27" s="4"/>
      <c r="B27" s="8"/>
      <c r="C27" s="55"/>
      <c r="D27" s="18"/>
      <c r="E27" s="94"/>
      <c r="F27" s="94"/>
      <c r="G27" s="94"/>
      <c r="H27" s="94"/>
      <c r="I27" s="94"/>
      <c r="J27" s="94"/>
      <c r="K27" s="94"/>
      <c r="L27" s="94"/>
      <c r="M27" s="94"/>
      <c r="N27" s="94"/>
      <c r="O27" s="94"/>
      <c r="P27" s="94"/>
      <c r="Q27" s="94"/>
      <c r="R27" s="94"/>
      <c r="S27" s="94"/>
      <c r="T27" s="94"/>
      <c r="U27" s="94"/>
      <c r="V27" s="94"/>
      <c r="W27" s="94"/>
      <c r="X27" s="94"/>
      <c r="Y27" s="94"/>
      <c r="Z27" s="94"/>
      <c r="AA27" s="94"/>
      <c r="AB27" s="32"/>
      <c r="AC27" s="94"/>
      <c r="AD27" s="32"/>
      <c r="AE27" s="94"/>
      <c r="AF27" s="5"/>
      <c r="AG27" s="271"/>
      <c r="AH27" s="27"/>
      <c r="AI27" s="27"/>
      <c r="AJ27" s="27"/>
      <c r="AK27" s="27"/>
      <c r="AL27" s="27"/>
      <c r="AM27" s="27"/>
      <c r="AN27" s="27"/>
      <c r="AO27" s="27"/>
    </row>
    <row r="28" spans="1:45" ht="12" customHeight="1">
      <c r="A28" s="4"/>
      <c r="B28" s="8"/>
      <c r="C28" s="55"/>
      <c r="D28" s="18"/>
      <c r="E28" s="94"/>
      <c r="F28" s="94"/>
      <c r="G28" s="94"/>
      <c r="H28" s="94"/>
      <c r="I28" s="94"/>
      <c r="J28" s="94"/>
      <c r="K28" s="94"/>
      <c r="L28" s="94"/>
      <c r="M28" s="94"/>
      <c r="N28" s="94"/>
      <c r="O28" s="94"/>
      <c r="P28" s="94"/>
      <c r="Q28" s="94"/>
      <c r="R28" s="94"/>
      <c r="S28" s="94"/>
      <c r="T28" s="94"/>
      <c r="U28" s="94"/>
      <c r="V28" s="94"/>
      <c r="W28" s="94"/>
      <c r="X28" s="94"/>
      <c r="Y28" s="94"/>
      <c r="Z28" s="94"/>
      <c r="AA28" s="94"/>
      <c r="AB28" s="32"/>
      <c r="AC28" s="94"/>
      <c r="AD28" s="32"/>
      <c r="AE28" s="94"/>
      <c r="AF28" s="5"/>
      <c r="AG28" s="271"/>
      <c r="AH28" s="27"/>
      <c r="AI28" s="27"/>
      <c r="AJ28" s="27"/>
      <c r="AK28" s="27"/>
      <c r="AL28" s="27"/>
      <c r="AM28" s="27"/>
      <c r="AN28" s="27"/>
      <c r="AO28" s="27"/>
    </row>
    <row r="29" spans="1:45" ht="12" customHeight="1">
      <c r="A29" s="4"/>
      <c r="B29" s="8"/>
      <c r="C29" s="55"/>
      <c r="D29" s="18"/>
      <c r="E29" s="94"/>
      <c r="F29" s="94"/>
      <c r="G29" s="94"/>
      <c r="H29" s="94"/>
      <c r="I29" s="94"/>
      <c r="J29" s="94"/>
      <c r="K29" s="94"/>
      <c r="L29" s="94"/>
      <c r="M29" s="94"/>
      <c r="N29" s="94"/>
      <c r="O29" s="94"/>
      <c r="P29" s="94"/>
      <c r="Q29" s="94"/>
      <c r="R29" s="94"/>
      <c r="S29" s="94"/>
      <c r="T29" s="94"/>
      <c r="U29" s="94"/>
      <c r="V29" s="94"/>
      <c r="W29" s="94"/>
      <c r="X29" s="94"/>
      <c r="Y29" s="94"/>
      <c r="Z29" s="94"/>
      <c r="AA29" s="94"/>
      <c r="AB29" s="32"/>
      <c r="AC29" s="94"/>
      <c r="AD29" s="32"/>
      <c r="AE29" s="94"/>
      <c r="AF29" s="5"/>
      <c r="AG29" s="271"/>
      <c r="AH29" s="27"/>
      <c r="AI29" s="27"/>
      <c r="AJ29" s="27"/>
      <c r="AK29" s="27"/>
      <c r="AL29" s="27"/>
      <c r="AM29" s="27"/>
      <c r="AN29" s="27"/>
      <c r="AO29" s="27"/>
    </row>
    <row r="30" spans="1:45" ht="12" customHeight="1">
      <c r="A30" s="4"/>
      <c r="B30" s="8"/>
      <c r="C30" s="55"/>
      <c r="D30" s="18"/>
      <c r="E30" s="94"/>
      <c r="F30" s="94"/>
      <c r="G30" s="94"/>
      <c r="H30" s="94"/>
      <c r="I30" s="94"/>
      <c r="J30" s="94"/>
      <c r="K30" s="94"/>
      <c r="L30" s="94"/>
      <c r="M30" s="94"/>
      <c r="N30" s="94"/>
      <c r="O30" s="94"/>
      <c r="P30" s="94"/>
      <c r="Q30" s="94"/>
      <c r="R30" s="94"/>
      <c r="S30" s="94"/>
      <c r="T30" s="94"/>
      <c r="U30" s="94"/>
      <c r="V30" s="94"/>
      <c r="W30" s="94"/>
      <c r="X30" s="94"/>
      <c r="Y30" s="94"/>
      <c r="Z30" s="94"/>
      <c r="AA30" s="94"/>
      <c r="AB30" s="32"/>
      <c r="AC30" s="94"/>
      <c r="AD30" s="32"/>
      <c r="AE30" s="94"/>
      <c r="AF30" s="5"/>
      <c r="AG30" s="271"/>
      <c r="AH30" s="27"/>
      <c r="AI30" s="27"/>
      <c r="AJ30" s="27"/>
      <c r="AK30" s="27"/>
      <c r="AL30" s="27"/>
      <c r="AM30" s="27"/>
      <c r="AN30" s="27"/>
      <c r="AO30" s="27"/>
      <c r="AR30" s="28"/>
      <c r="AS30" s="64"/>
    </row>
    <row r="31" spans="1:45" ht="6" customHeight="1">
      <c r="A31" s="4"/>
      <c r="B31" s="8"/>
      <c r="C31" s="55"/>
      <c r="D31" s="18"/>
      <c r="E31" s="18"/>
      <c r="F31" s="18"/>
      <c r="G31" s="18"/>
      <c r="H31" s="18"/>
      <c r="I31" s="18"/>
      <c r="J31" s="18"/>
      <c r="K31" s="18"/>
      <c r="L31" s="18"/>
      <c r="M31" s="18"/>
      <c r="N31" s="18"/>
      <c r="O31" s="18"/>
      <c r="P31" s="18"/>
      <c r="Q31" s="18"/>
      <c r="R31" s="16"/>
      <c r="S31" s="16"/>
      <c r="T31" s="16"/>
      <c r="U31" s="16"/>
      <c r="V31" s="24"/>
      <c r="W31" s="16"/>
      <c r="X31" s="16"/>
      <c r="Y31" s="16"/>
      <c r="Z31" s="16"/>
      <c r="AA31" s="16"/>
      <c r="AB31" s="16"/>
      <c r="AC31" s="16"/>
      <c r="AD31" s="16"/>
      <c r="AE31" s="16"/>
      <c r="AF31" s="5"/>
      <c r="AG31" s="271"/>
      <c r="AH31" s="27"/>
      <c r="AI31" s="27"/>
      <c r="AJ31" s="27"/>
      <c r="AK31" s="27"/>
      <c r="AL31" s="27"/>
      <c r="AM31" s="27"/>
      <c r="AN31" s="27"/>
      <c r="AO31" s="27"/>
    </row>
    <row r="32" spans="1:45" ht="6" customHeight="1">
      <c r="A32" s="4"/>
      <c r="B32" s="8"/>
      <c r="C32" s="69"/>
      <c r="D32" s="18"/>
      <c r="E32" s="18"/>
      <c r="F32" s="18"/>
      <c r="G32" s="18"/>
      <c r="H32" s="18"/>
      <c r="I32" s="18"/>
      <c r="J32" s="18"/>
      <c r="K32" s="18"/>
      <c r="L32" s="18"/>
      <c r="M32" s="18"/>
      <c r="N32" s="18"/>
      <c r="O32" s="18"/>
      <c r="P32" s="18"/>
      <c r="Q32" s="18"/>
      <c r="R32" s="16"/>
      <c r="S32" s="16"/>
      <c r="T32" s="16"/>
      <c r="U32" s="16"/>
      <c r="V32" s="24"/>
      <c r="W32" s="16"/>
      <c r="X32" s="16"/>
      <c r="Y32" s="16"/>
      <c r="Z32" s="16"/>
      <c r="AA32" s="16"/>
      <c r="AB32" s="16"/>
      <c r="AC32" s="16"/>
      <c r="AD32" s="16"/>
      <c r="AE32" s="16"/>
      <c r="AF32" s="5"/>
      <c r="AG32" s="271"/>
      <c r="AH32" s="27"/>
      <c r="AI32" s="27"/>
      <c r="AJ32" s="27"/>
      <c r="AK32" s="27"/>
      <c r="AL32" s="27"/>
      <c r="AM32" s="27"/>
      <c r="AN32" s="27"/>
      <c r="AO32" s="27"/>
    </row>
    <row r="33" spans="1:53" ht="9" customHeight="1">
      <c r="A33" s="4"/>
      <c r="B33" s="8"/>
      <c r="C33" s="61"/>
      <c r="D33" s="61"/>
      <c r="E33" s="61"/>
      <c r="F33" s="61"/>
      <c r="G33" s="61"/>
      <c r="H33" s="61"/>
      <c r="I33" s="61"/>
      <c r="J33" s="18"/>
      <c r="K33" s="18"/>
      <c r="L33" s="18"/>
      <c r="M33" s="18"/>
      <c r="N33" s="18"/>
      <c r="O33" s="18"/>
      <c r="P33" s="18"/>
      <c r="Q33" s="18"/>
      <c r="R33" s="16"/>
      <c r="S33" s="16"/>
      <c r="T33" s="16"/>
      <c r="U33" s="16"/>
      <c r="V33" s="24"/>
      <c r="W33" s="16"/>
      <c r="X33" s="16"/>
      <c r="Y33" s="16"/>
      <c r="Z33" s="16"/>
      <c r="AA33" s="16"/>
      <c r="AB33" s="16"/>
      <c r="AC33" s="16"/>
      <c r="AD33" s="16"/>
      <c r="AE33" s="16"/>
      <c r="AF33" s="5"/>
      <c r="AG33" s="271"/>
      <c r="AH33" s="27"/>
      <c r="AI33" s="27"/>
      <c r="AJ33" s="27"/>
      <c r="AK33" s="27"/>
      <c r="AL33" s="27"/>
      <c r="AM33" s="27"/>
      <c r="AN33" s="27"/>
      <c r="AO33" s="27"/>
    </row>
    <row r="34" spans="1:53" ht="12.75" customHeight="1">
      <c r="A34" s="4"/>
      <c r="B34" s="8"/>
      <c r="C34" s="55"/>
      <c r="D34" s="18"/>
      <c r="E34" s="18"/>
      <c r="F34" s="18"/>
      <c r="G34" s="18"/>
      <c r="H34" s="18"/>
      <c r="I34" s="18"/>
      <c r="J34" s="18"/>
      <c r="K34" s="18"/>
      <c r="L34" s="18"/>
      <c r="M34" s="18"/>
      <c r="N34" s="18"/>
      <c r="O34" s="18"/>
      <c r="P34" s="18"/>
      <c r="Q34" s="18"/>
      <c r="R34" s="16"/>
      <c r="S34" s="16"/>
      <c r="T34" s="16"/>
      <c r="U34" s="16"/>
      <c r="V34" s="24"/>
      <c r="W34" s="16"/>
      <c r="X34" s="16"/>
      <c r="Y34" s="16"/>
      <c r="Z34" s="16"/>
      <c r="AA34" s="16"/>
      <c r="AB34" s="16"/>
      <c r="AC34" s="16"/>
      <c r="AD34" s="16"/>
      <c r="AE34" s="16"/>
      <c r="AF34" s="5"/>
      <c r="AG34" s="271"/>
      <c r="AH34" s="102"/>
      <c r="AI34" s="103"/>
      <c r="AJ34" s="103"/>
      <c r="AK34" s="103"/>
      <c r="AL34" s="104"/>
      <c r="AM34" s="102"/>
      <c r="AN34" s="102"/>
      <c r="AO34" s="102"/>
      <c r="AP34" s="31"/>
      <c r="AQ34" s="31"/>
      <c r="AR34" s="31"/>
      <c r="AS34" s="31"/>
      <c r="AT34" s="31"/>
      <c r="AU34" s="31"/>
      <c r="AV34" s="31"/>
      <c r="AW34" s="31"/>
      <c r="AX34" s="31"/>
      <c r="AY34" s="31"/>
      <c r="AZ34" s="31"/>
      <c r="BA34" s="31"/>
    </row>
    <row r="35" spans="1:53" ht="12.75" customHeight="1">
      <c r="A35" s="4"/>
      <c r="B35" s="8"/>
      <c r="C35" s="55"/>
      <c r="D35" s="18"/>
      <c r="E35" s="18"/>
      <c r="F35" s="18"/>
      <c r="G35" s="18"/>
      <c r="H35" s="18"/>
      <c r="I35" s="18"/>
      <c r="J35" s="18"/>
      <c r="K35" s="18"/>
      <c r="L35" s="18"/>
      <c r="M35" s="18"/>
      <c r="N35" s="18"/>
      <c r="O35" s="18"/>
      <c r="P35" s="18"/>
      <c r="Q35" s="18"/>
      <c r="R35" s="16"/>
      <c r="S35" s="16"/>
      <c r="T35" s="16"/>
      <c r="U35" s="16"/>
      <c r="V35" s="24"/>
      <c r="W35" s="16"/>
      <c r="X35" s="16"/>
      <c r="Y35" s="16"/>
      <c r="Z35" s="16"/>
      <c r="AA35" s="16"/>
      <c r="AB35" s="16"/>
      <c r="AC35" s="16"/>
      <c r="AD35" s="16"/>
      <c r="AE35" s="16"/>
      <c r="AF35" s="5"/>
      <c r="AG35" s="271"/>
      <c r="AH35" s="102"/>
      <c r="AI35" s="27"/>
      <c r="AJ35" s="27" t="s">
        <v>34</v>
      </c>
      <c r="AK35" s="27"/>
      <c r="AL35" s="27"/>
      <c r="AM35" s="27"/>
      <c r="AN35" s="27"/>
      <c r="AO35" s="27"/>
    </row>
    <row r="36" spans="1:53" ht="15.75" customHeight="1">
      <c r="A36" s="4"/>
      <c r="B36" s="8"/>
      <c r="C36" s="55"/>
      <c r="D36" s="18"/>
      <c r="E36" s="18"/>
      <c r="F36" s="18"/>
      <c r="G36" s="18"/>
      <c r="H36" s="18"/>
      <c r="I36" s="18"/>
      <c r="J36" s="18"/>
      <c r="K36" s="18"/>
      <c r="L36" s="18"/>
      <c r="M36" s="18"/>
      <c r="N36" s="18"/>
      <c r="O36" s="18"/>
      <c r="P36" s="18"/>
      <c r="Q36" s="18"/>
      <c r="R36" s="16"/>
      <c r="S36" s="16"/>
      <c r="T36" s="16"/>
      <c r="U36" s="16"/>
      <c r="V36" s="24"/>
      <c r="W36" s="16"/>
      <c r="X36" s="16"/>
      <c r="Y36" s="16"/>
      <c r="Z36" s="16"/>
      <c r="AA36" s="16"/>
      <c r="AB36" s="16"/>
      <c r="AC36" s="16"/>
      <c r="AD36" s="16"/>
      <c r="AE36" s="16"/>
      <c r="AF36" s="5"/>
      <c r="AG36" s="271"/>
      <c r="AH36" s="102"/>
      <c r="AI36" s="27"/>
      <c r="AJ36" s="27"/>
      <c r="AK36" s="27"/>
      <c r="AL36" s="27"/>
      <c r="AM36" s="27"/>
      <c r="AN36" s="27"/>
      <c r="AO36" s="27"/>
    </row>
    <row r="37" spans="1:53" ht="20.25" customHeight="1">
      <c r="A37" s="4"/>
      <c r="B37" s="8"/>
      <c r="C37" s="55"/>
      <c r="D37" s="18"/>
      <c r="E37" s="18"/>
      <c r="F37" s="18"/>
      <c r="G37" s="18"/>
      <c r="H37" s="18"/>
      <c r="I37" s="18"/>
      <c r="J37" s="18"/>
      <c r="K37" s="18"/>
      <c r="L37" s="18"/>
      <c r="M37" s="18"/>
      <c r="N37" s="18"/>
      <c r="O37" s="18"/>
      <c r="P37" s="18"/>
      <c r="Q37" s="18"/>
      <c r="R37" s="16"/>
      <c r="S37" s="16"/>
      <c r="T37" s="16"/>
      <c r="U37" s="16"/>
      <c r="V37" s="24"/>
      <c r="W37" s="16"/>
      <c r="X37" s="16"/>
      <c r="Y37" s="16"/>
      <c r="Z37" s="16"/>
      <c r="AA37" s="16"/>
      <c r="AB37" s="16"/>
      <c r="AC37" s="16"/>
      <c r="AD37" s="16"/>
      <c r="AE37" s="16"/>
      <c r="AF37" s="5"/>
      <c r="AG37" s="271"/>
      <c r="AH37" s="105"/>
      <c r="AI37" s="27"/>
      <c r="AJ37" s="27"/>
      <c r="AK37" s="27"/>
      <c r="AL37" s="27"/>
      <c r="AM37" s="27"/>
      <c r="AN37" s="27"/>
      <c r="AO37" s="27"/>
    </row>
    <row r="38" spans="1:53" ht="15.75" customHeight="1">
      <c r="A38" s="4"/>
      <c r="B38" s="8"/>
      <c r="C38" s="55"/>
      <c r="D38" s="18"/>
      <c r="E38" s="18"/>
      <c r="F38" s="18"/>
      <c r="G38" s="18"/>
      <c r="H38" s="18"/>
      <c r="I38" s="18"/>
      <c r="J38" s="18"/>
      <c r="K38" s="18"/>
      <c r="L38" s="18"/>
      <c r="M38" s="18"/>
      <c r="N38" s="18"/>
      <c r="O38" s="18"/>
      <c r="P38" s="18"/>
      <c r="Q38" s="18"/>
      <c r="R38" s="16"/>
      <c r="S38" s="16"/>
      <c r="T38" s="16"/>
      <c r="U38" s="16"/>
      <c r="V38" s="24"/>
      <c r="W38" s="16"/>
      <c r="X38" s="16"/>
      <c r="Y38" s="16"/>
      <c r="Z38" s="16"/>
      <c r="AA38" s="16"/>
      <c r="AB38" s="16"/>
      <c r="AC38" s="16"/>
      <c r="AD38" s="16"/>
      <c r="AE38" s="16"/>
      <c r="AF38" s="5"/>
      <c r="AG38" s="271"/>
      <c r="AH38" s="102"/>
      <c r="AI38" s="27"/>
      <c r="AJ38" s="27"/>
      <c r="AK38" s="27"/>
      <c r="AL38" s="27"/>
      <c r="AM38" s="27"/>
      <c r="AN38" s="27"/>
      <c r="AO38" s="27"/>
    </row>
    <row r="39" spans="1:53" ht="12.75" customHeight="1">
      <c r="A39" s="4"/>
      <c r="B39" s="8"/>
      <c r="C39" s="55"/>
      <c r="D39" s="18"/>
      <c r="E39" s="18"/>
      <c r="F39" s="18"/>
      <c r="G39" s="18"/>
      <c r="H39" s="18"/>
      <c r="I39" s="18"/>
      <c r="J39" s="18"/>
      <c r="K39" s="18"/>
      <c r="L39" s="18"/>
      <c r="M39" s="18"/>
      <c r="N39" s="18"/>
      <c r="O39" s="18"/>
      <c r="P39" s="18"/>
      <c r="Q39" s="18"/>
      <c r="R39" s="16"/>
      <c r="S39" s="16"/>
      <c r="T39" s="16"/>
      <c r="U39" s="16"/>
      <c r="V39" s="24"/>
      <c r="W39" s="16"/>
      <c r="X39" s="16"/>
      <c r="Y39" s="16"/>
      <c r="Z39" s="16"/>
      <c r="AA39" s="16"/>
      <c r="AB39" s="16"/>
      <c r="AC39" s="16"/>
      <c r="AD39" s="16"/>
      <c r="AE39" s="16"/>
      <c r="AF39" s="5"/>
      <c r="AG39" s="271"/>
      <c r="AH39" s="102"/>
      <c r="AI39" s="27"/>
      <c r="AJ39" s="27"/>
      <c r="AK39" s="27"/>
      <c r="AL39" s="27"/>
      <c r="AM39" s="27"/>
      <c r="AN39" s="27"/>
      <c r="AO39" s="27"/>
    </row>
    <row r="40" spans="1:53" ht="12" customHeight="1">
      <c r="A40" s="4"/>
      <c r="B40" s="8"/>
      <c r="C40" s="55"/>
      <c r="D40" s="18"/>
      <c r="E40" s="18"/>
      <c r="F40" s="18"/>
      <c r="G40" s="18"/>
      <c r="H40" s="18"/>
      <c r="I40" s="18"/>
      <c r="J40" s="18"/>
      <c r="K40" s="18"/>
      <c r="L40" s="18"/>
      <c r="M40" s="18"/>
      <c r="N40" s="18"/>
      <c r="O40" s="18"/>
      <c r="P40" s="18"/>
      <c r="Q40" s="18"/>
      <c r="R40" s="16"/>
      <c r="S40" s="16"/>
      <c r="T40" s="16"/>
      <c r="U40" s="16"/>
      <c r="V40" s="24"/>
      <c r="W40" s="16"/>
      <c r="X40" s="16"/>
      <c r="Y40" s="16"/>
      <c r="Z40" s="16"/>
      <c r="AA40" s="16"/>
      <c r="AB40" s="16"/>
      <c r="AC40" s="16"/>
      <c r="AD40" s="16"/>
      <c r="AE40" s="16"/>
      <c r="AF40" s="5"/>
      <c r="AG40" s="271"/>
      <c r="AH40" s="102"/>
      <c r="AI40" s="27"/>
      <c r="AJ40" s="27"/>
      <c r="AK40" s="27"/>
      <c r="AL40" s="27"/>
      <c r="AM40" s="27"/>
      <c r="AN40" s="27"/>
      <c r="AO40" s="27"/>
    </row>
    <row r="41" spans="1:53" ht="12.75" customHeight="1">
      <c r="A41" s="4"/>
      <c r="B41" s="8"/>
      <c r="C41" s="55"/>
      <c r="D41" s="18"/>
      <c r="E41" s="18"/>
      <c r="F41" s="18"/>
      <c r="G41" s="18"/>
      <c r="H41" s="18"/>
      <c r="I41" s="18"/>
      <c r="J41" s="18"/>
      <c r="K41" s="18"/>
      <c r="L41" s="18"/>
      <c r="M41" s="18"/>
      <c r="N41" s="18"/>
      <c r="O41" s="18"/>
      <c r="P41" s="18"/>
      <c r="Q41" s="18"/>
      <c r="R41" s="16"/>
      <c r="S41" s="16"/>
      <c r="T41" s="16"/>
      <c r="U41" s="16"/>
      <c r="V41" s="24"/>
      <c r="W41" s="16"/>
      <c r="X41" s="16"/>
      <c r="Y41" s="16"/>
      <c r="Z41" s="16"/>
      <c r="AA41" s="16"/>
      <c r="AB41" s="16"/>
      <c r="AC41" s="16"/>
      <c r="AD41" s="16"/>
      <c r="AE41" s="16"/>
      <c r="AF41" s="5"/>
      <c r="AG41" s="271"/>
      <c r="AH41" s="102"/>
      <c r="AI41" s="27"/>
      <c r="AJ41" s="27"/>
      <c r="AK41" s="27"/>
      <c r="AL41" s="27"/>
      <c r="AM41" s="27"/>
      <c r="AN41" s="27"/>
      <c r="AO41" s="27"/>
    </row>
    <row r="42" spans="1:53" ht="12.75" customHeight="1">
      <c r="A42" s="4"/>
      <c r="B42" s="8"/>
      <c r="C42" s="55"/>
      <c r="D42" s="18"/>
      <c r="E42" s="18"/>
      <c r="F42" s="18"/>
      <c r="G42" s="18"/>
      <c r="H42" s="18"/>
      <c r="I42" s="18"/>
      <c r="J42" s="18"/>
      <c r="K42" s="18"/>
      <c r="L42" s="18"/>
      <c r="M42" s="18"/>
      <c r="N42" s="18"/>
      <c r="O42" s="18"/>
      <c r="P42" s="18"/>
      <c r="Q42" s="18"/>
      <c r="R42" s="16"/>
      <c r="S42" s="16"/>
      <c r="T42" s="16"/>
      <c r="U42" s="16"/>
      <c r="V42" s="24"/>
      <c r="W42" s="16"/>
      <c r="X42" s="16"/>
      <c r="Y42" s="16"/>
      <c r="Z42" s="16"/>
      <c r="AA42" s="16"/>
      <c r="AB42" s="16"/>
      <c r="AC42" s="16"/>
      <c r="AD42" s="16"/>
      <c r="AE42" s="16"/>
      <c r="AF42" s="5"/>
      <c r="AG42" s="271"/>
      <c r="AH42" s="102"/>
      <c r="AI42" s="27"/>
      <c r="AJ42" s="27"/>
      <c r="AK42" s="27"/>
      <c r="AL42" s="27"/>
      <c r="AM42" s="27"/>
      <c r="AN42" s="27"/>
      <c r="AO42" s="27"/>
    </row>
    <row r="43" spans="1:53" ht="9" customHeight="1">
      <c r="A43" s="4"/>
      <c r="B43" s="8"/>
      <c r="C43" s="55"/>
      <c r="D43" s="18"/>
      <c r="E43" s="18"/>
      <c r="F43" s="18"/>
      <c r="G43" s="18"/>
      <c r="H43" s="18"/>
      <c r="I43" s="18"/>
      <c r="J43" s="18"/>
      <c r="K43" s="18"/>
      <c r="L43" s="18"/>
      <c r="M43" s="18"/>
      <c r="N43" s="18"/>
      <c r="O43" s="18"/>
      <c r="P43" s="18"/>
      <c r="Q43" s="18"/>
      <c r="R43" s="16"/>
      <c r="S43" s="16"/>
      <c r="T43" s="16"/>
      <c r="U43" s="16"/>
      <c r="V43" s="24"/>
      <c r="W43" s="16"/>
      <c r="X43" s="16"/>
      <c r="Y43" s="16"/>
      <c r="Z43" s="16"/>
      <c r="AA43" s="16"/>
      <c r="AB43" s="16"/>
      <c r="AC43" s="16"/>
      <c r="AD43" s="16"/>
      <c r="AE43" s="16"/>
      <c r="AF43" s="5"/>
      <c r="AG43" s="271"/>
      <c r="AH43" s="102"/>
      <c r="AI43" s="27"/>
      <c r="AJ43" s="27"/>
      <c r="AK43" s="27"/>
      <c r="AL43" s="27"/>
      <c r="AM43" s="27"/>
      <c r="AN43" s="27"/>
      <c r="AO43" s="27"/>
    </row>
    <row r="44" spans="1:53" ht="19.5" customHeight="1">
      <c r="A44" s="4"/>
      <c r="B44" s="8"/>
      <c r="C44" s="8"/>
      <c r="D44" s="8"/>
      <c r="E44" s="8"/>
      <c r="F44" s="8"/>
      <c r="G44" s="8"/>
      <c r="H44" s="8"/>
      <c r="I44" s="8"/>
      <c r="J44" s="8"/>
      <c r="K44" s="8"/>
      <c r="L44" s="8"/>
      <c r="M44" s="8"/>
      <c r="N44" s="8"/>
      <c r="O44" s="8"/>
      <c r="P44" s="8"/>
      <c r="Q44" s="8"/>
      <c r="R44" s="72"/>
      <c r="S44" s="72"/>
      <c r="T44" s="8"/>
      <c r="U44" s="8"/>
      <c r="V44" s="8"/>
      <c r="W44" s="8"/>
      <c r="X44" s="8"/>
      <c r="Y44" s="8"/>
      <c r="Z44" s="8"/>
      <c r="AA44" s="8"/>
      <c r="AB44" s="22"/>
      <c r="AC44" s="8"/>
      <c r="AD44" s="22"/>
      <c r="AE44" s="8"/>
      <c r="AF44" s="5"/>
      <c r="AG44" s="271"/>
      <c r="AH44" s="27"/>
      <c r="AI44" s="67"/>
      <c r="AJ44" s="27"/>
      <c r="AK44" s="27"/>
      <c r="AL44" s="27"/>
      <c r="AM44" s="27"/>
      <c r="AN44" s="27"/>
      <c r="AO44" s="27"/>
    </row>
    <row r="45" spans="1:53" ht="13.5" customHeight="1">
      <c r="A45" s="4"/>
      <c r="B45" s="8"/>
      <c r="C45" s="97"/>
      <c r="D45" s="91"/>
      <c r="E45" s="91"/>
      <c r="F45" s="91"/>
      <c r="G45" s="91"/>
      <c r="H45" s="91"/>
      <c r="I45" s="91"/>
      <c r="J45" s="91"/>
      <c r="K45" s="91"/>
      <c r="L45" s="91"/>
      <c r="M45" s="91"/>
      <c r="N45" s="91"/>
      <c r="O45" s="91"/>
      <c r="P45" s="91"/>
      <c r="Q45" s="91"/>
      <c r="R45" s="98"/>
      <c r="S45" s="98"/>
      <c r="T45" s="98"/>
      <c r="U45" s="98"/>
      <c r="V45" s="98"/>
      <c r="W45" s="98"/>
      <c r="X45" s="98"/>
      <c r="Y45" s="98"/>
      <c r="Z45" s="98"/>
      <c r="AA45" s="98"/>
      <c r="AB45" s="98"/>
      <c r="AC45" s="98"/>
      <c r="AD45" s="98"/>
      <c r="AE45" s="98"/>
      <c r="AF45" s="5"/>
      <c r="AG45" s="271"/>
      <c r="AH45" s="27"/>
      <c r="AI45" s="27"/>
      <c r="AJ45" s="27"/>
      <c r="AK45" s="27"/>
      <c r="AL45" s="27"/>
      <c r="AM45" s="27"/>
      <c r="AN45" s="27"/>
      <c r="AO45" s="27"/>
    </row>
    <row r="46" spans="1:53" ht="3.75" customHeight="1">
      <c r="A46" s="4"/>
      <c r="B46" s="8"/>
      <c r="C46" s="13"/>
      <c r="D46" s="13"/>
      <c r="E46" s="13"/>
      <c r="F46" s="13"/>
      <c r="G46" s="13"/>
      <c r="H46" s="13"/>
      <c r="I46" s="13"/>
      <c r="J46" s="13"/>
      <c r="K46" s="13"/>
      <c r="L46" s="13"/>
      <c r="M46" s="13"/>
      <c r="N46" s="13"/>
      <c r="O46" s="13"/>
      <c r="P46" s="13"/>
      <c r="Q46" s="13"/>
      <c r="R46" s="5"/>
      <c r="S46" s="5"/>
      <c r="T46" s="5"/>
      <c r="U46" s="5"/>
      <c r="V46" s="5"/>
      <c r="W46" s="5"/>
      <c r="X46" s="5"/>
      <c r="Y46" s="5"/>
      <c r="Z46" s="5"/>
      <c r="AA46" s="5"/>
      <c r="AB46" s="5"/>
      <c r="AC46" s="5"/>
      <c r="AD46" s="5"/>
      <c r="AE46" s="5"/>
      <c r="AF46" s="5"/>
      <c r="AG46" s="271"/>
      <c r="AH46" s="27"/>
      <c r="AI46" s="27"/>
      <c r="AJ46" s="27"/>
      <c r="AK46" s="27"/>
      <c r="AL46" s="27"/>
      <c r="AM46" s="27"/>
      <c r="AN46" s="27"/>
      <c r="AO46" s="27"/>
    </row>
    <row r="47" spans="1:53" ht="11.25" customHeight="1">
      <c r="A47" s="4"/>
      <c r="B47" s="8"/>
      <c r="C47" s="13"/>
      <c r="D47" s="13"/>
      <c r="E47" s="15"/>
      <c r="F47" s="1729"/>
      <c r="G47" s="1729"/>
      <c r="H47" s="1729"/>
      <c r="I47" s="1729"/>
      <c r="J47" s="1729"/>
      <c r="K47" s="1729"/>
      <c r="L47" s="1729"/>
      <c r="M47" s="1729"/>
      <c r="N47" s="1729"/>
      <c r="O47" s="1729"/>
      <c r="P47" s="1729"/>
      <c r="Q47" s="1729"/>
      <c r="R47" s="1729"/>
      <c r="S47" s="1729"/>
      <c r="T47" s="1729"/>
      <c r="U47" s="1729"/>
      <c r="V47" s="1729"/>
      <c r="W47" s="15"/>
      <c r="X47" s="1729"/>
      <c r="Y47" s="1729"/>
      <c r="Z47" s="1729"/>
      <c r="AA47" s="1729"/>
      <c r="AB47" s="1729"/>
      <c r="AC47" s="1729"/>
      <c r="AD47" s="1729"/>
      <c r="AE47" s="15"/>
      <c r="AF47" s="8"/>
      <c r="AG47" s="271"/>
      <c r="AH47" s="27"/>
      <c r="AI47" s="27"/>
      <c r="AJ47" s="27"/>
      <c r="AK47" s="27"/>
      <c r="AL47" s="27"/>
      <c r="AM47" s="27"/>
      <c r="AN47" s="27"/>
      <c r="AO47" s="27"/>
    </row>
    <row r="48" spans="1:53" ht="12.75" customHeight="1">
      <c r="A48" s="4"/>
      <c r="B48" s="8"/>
      <c r="C48" s="13"/>
      <c r="D48" s="13"/>
      <c r="E48" s="15"/>
      <c r="F48" s="15"/>
      <c r="G48" s="15"/>
      <c r="H48" s="15"/>
      <c r="I48" s="15"/>
      <c r="J48" s="15"/>
      <c r="K48" s="15"/>
      <c r="L48" s="15"/>
      <c r="M48" s="15"/>
      <c r="N48" s="15"/>
      <c r="O48" s="15"/>
      <c r="P48" s="15"/>
      <c r="Q48" s="15"/>
      <c r="R48" s="15"/>
      <c r="S48" s="15"/>
      <c r="T48" s="15"/>
      <c r="U48" s="15"/>
      <c r="V48" s="15"/>
      <c r="W48" s="15"/>
      <c r="X48" s="15"/>
      <c r="Y48" s="15"/>
      <c r="Z48" s="15"/>
      <c r="AA48" s="15"/>
      <c r="AB48" s="15"/>
      <c r="AC48" s="15"/>
      <c r="AD48" s="15"/>
      <c r="AE48" s="15"/>
      <c r="AF48" s="5"/>
      <c r="AG48" s="271"/>
      <c r="AH48" s="27"/>
      <c r="AI48" s="27"/>
      <c r="AJ48" s="27"/>
      <c r="AK48" s="27"/>
      <c r="AL48" s="27"/>
      <c r="AM48" s="27"/>
      <c r="AN48" s="27"/>
      <c r="AO48" s="27"/>
    </row>
    <row r="49" spans="1:58" ht="6" customHeight="1">
      <c r="A49" s="4"/>
      <c r="B49" s="8"/>
      <c r="C49" s="13"/>
      <c r="D49" s="13"/>
      <c r="E49" s="15"/>
      <c r="F49" s="15"/>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5"/>
      <c r="AG49" s="271"/>
      <c r="AH49" s="27"/>
      <c r="AI49" s="27"/>
      <c r="AJ49" s="27"/>
      <c r="AK49" s="27"/>
      <c r="AL49" s="27"/>
      <c r="AM49" s="27"/>
      <c r="AN49" s="27"/>
      <c r="AO49" s="27"/>
    </row>
    <row r="50" spans="1:58" s="62" customFormat="1" ht="12" customHeight="1">
      <c r="A50" s="59"/>
      <c r="B50" s="60"/>
      <c r="C50" s="73"/>
      <c r="D50" s="61"/>
      <c r="E50" s="75"/>
      <c r="F50" s="75"/>
      <c r="G50" s="75"/>
      <c r="H50" s="75"/>
      <c r="I50" s="75"/>
      <c r="J50" s="75"/>
      <c r="K50" s="75"/>
      <c r="L50" s="75"/>
      <c r="M50" s="75"/>
      <c r="N50" s="75"/>
      <c r="O50" s="75"/>
      <c r="P50" s="75"/>
      <c r="Q50" s="75"/>
      <c r="R50" s="75"/>
      <c r="S50" s="75"/>
      <c r="T50" s="75"/>
      <c r="U50" s="75"/>
      <c r="V50" s="75"/>
      <c r="W50" s="75"/>
      <c r="X50" s="75"/>
      <c r="Y50" s="75"/>
      <c r="Z50" s="75"/>
      <c r="AA50" s="75"/>
      <c r="AB50" s="75"/>
      <c r="AC50" s="75"/>
      <c r="AD50" s="75"/>
      <c r="AE50" s="75"/>
      <c r="AF50" s="82"/>
      <c r="AG50" s="393"/>
      <c r="AH50" s="101"/>
      <c r="AI50" s="108"/>
      <c r="AJ50" s="108"/>
      <c r="AK50" s="108"/>
      <c r="AL50" s="90"/>
      <c r="AM50" s="90"/>
      <c r="AN50" s="27"/>
      <c r="AO50" s="27"/>
      <c r="AP50"/>
      <c r="AQ50"/>
      <c r="AR50"/>
      <c r="AS50"/>
      <c r="AT50"/>
      <c r="AU50"/>
      <c r="AV50"/>
      <c r="AW50"/>
      <c r="AX50"/>
      <c r="AY50"/>
      <c r="AZ50"/>
      <c r="BA50"/>
      <c r="BB50"/>
      <c r="BC50"/>
      <c r="BD50"/>
      <c r="BE50"/>
      <c r="BF50"/>
    </row>
    <row r="51" spans="1:58" ht="12" customHeight="1">
      <c r="A51" s="4"/>
      <c r="B51" s="8"/>
      <c r="C51" s="55"/>
      <c r="D51" s="18"/>
      <c r="E51" s="94"/>
      <c r="F51" s="81"/>
      <c r="G51" s="81"/>
      <c r="H51" s="81"/>
      <c r="I51" s="81"/>
      <c r="J51" s="81"/>
      <c r="K51" s="81"/>
      <c r="L51" s="81"/>
      <c r="M51" s="81"/>
      <c r="N51" s="81"/>
      <c r="O51" s="81"/>
      <c r="P51" s="81"/>
      <c r="Q51" s="81"/>
      <c r="R51" s="81"/>
      <c r="S51" s="81"/>
      <c r="T51" s="81"/>
      <c r="U51" s="81"/>
      <c r="V51" s="81"/>
      <c r="W51" s="81"/>
      <c r="X51" s="81"/>
      <c r="Y51" s="81"/>
      <c r="Z51" s="81"/>
      <c r="AA51" s="81"/>
      <c r="AB51" s="81"/>
      <c r="AC51" s="81"/>
      <c r="AD51" s="81"/>
      <c r="AE51" s="94"/>
      <c r="AF51" s="5"/>
      <c r="AG51" s="271"/>
      <c r="AH51" s="68"/>
      <c r="AI51" s="108"/>
      <c r="AJ51" s="108"/>
      <c r="AK51" s="108"/>
      <c r="AL51" s="27"/>
      <c r="AM51" s="27"/>
      <c r="AN51" s="27"/>
      <c r="AO51" s="27"/>
    </row>
    <row r="52" spans="1:58" ht="12" customHeight="1">
      <c r="A52" s="4"/>
      <c r="B52" s="8"/>
      <c r="C52" s="55"/>
      <c r="D52" s="18"/>
      <c r="E52" s="94"/>
      <c r="F52" s="81"/>
      <c r="G52" s="81"/>
      <c r="H52" s="81"/>
      <c r="I52" s="81"/>
      <c r="J52" s="81"/>
      <c r="K52" s="81"/>
      <c r="L52" s="81"/>
      <c r="M52" s="81"/>
      <c r="N52" s="81"/>
      <c r="O52" s="81"/>
      <c r="P52" s="81"/>
      <c r="Q52" s="81"/>
      <c r="R52" s="81"/>
      <c r="S52" s="81"/>
      <c r="T52" s="81"/>
      <c r="U52" s="81"/>
      <c r="V52" s="81"/>
      <c r="W52" s="81"/>
      <c r="X52" s="81"/>
      <c r="Y52" s="81"/>
      <c r="Z52" s="81"/>
      <c r="AA52" s="81"/>
      <c r="AB52" s="81"/>
      <c r="AC52" s="81"/>
      <c r="AD52" s="81"/>
      <c r="AE52" s="94"/>
      <c r="AF52" s="5"/>
      <c r="AG52" s="271"/>
      <c r="AH52" s="68"/>
      <c r="AI52" s="108"/>
      <c r="AJ52" s="108"/>
      <c r="AK52" s="108"/>
      <c r="AL52" s="27"/>
      <c r="AM52" s="27"/>
      <c r="AN52" s="27"/>
      <c r="AO52" s="27"/>
    </row>
    <row r="53" spans="1:58" ht="12" customHeight="1">
      <c r="A53" s="4"/>
      <c r="B53" s="8"/>
      <c r="C53" s="55"/>
      <c r="D53" s="18"/>
      <c r="E53" s="94"/>
      <c r="F53" s="81"/>
      <c r="G53" s="81"/>
      <c r="H53" s="81"/>
      <c r="I53" s="81"/>
      <c r="J53" s="81"/>
      <c r="K53" s="81"/>
      <c r="L53" s="81"/>
      <c r="M53" s="81"/>
      <c r="N53" s="81"/>
      <c r="O53" s="81"/>
      <c r="P53" s="81"/>
      <c r="Q53" s="81"/>
      <c r="R53" s="81"/>
      <c r="S53" s="81"/>
      <c r="T53" s="81"/>
      <c r="U53" s="81"/>
      <c r="V53" s="81"/>
      <c r="W53" s="81"/>
      <c r="X53" s="81"/>
      <c r="Y53" s="81"/>
      <c r="Z53" s="81"/>
      <c r="AA53" s="81"/>
      <c r="AB53" s="81"/>
      <c r="AC53" s="81"/>
      <c r="AD53" s="81"/>
      <c r="AE53" s="94"/>
      <c r="AF53" s="5"/>
      <c r="AG53" s="271"/>
      <c r="AH53" s="27"/>
      <c r="AI53" s="108"/>
      <c r="AJ53" s="108"/>
      <c r="AK53" s="108"/>
      <c r="AL53" s="27"/>
      <c r="AM53" s="27"/>
      <c r="AN53" s="27"/>
      <c r="AO53" s="27"/>
    </row>
    <row r="54" spans="1:58" ht="12" customHeight="1">
      <c r="A54" s="4"/>
      <c r="B54" s="8"/>
      <c r="C54" s="55"/>
      <c r="D54" s="18"/>
      <c r="E54" s="94"/>
      <c r="F54" s="81"/>
      <c r="G54" s="81"/>
      <c r="H54" s="81"/>
      <c r="I54" s="81"/>
      <c r="J54" s="81"/>
      <c r="K54" s="81"/>
      <c r="L54" s="81"/>
      <c r="M54" s="81"/>
      <c r="N54" s="81"/>
      <c r="O54" s="81"/>
      <c r="P54" s="81"/>
      <c r="Q54" s="81"/>
      <c r="R54" s="81"/>
      <c r="S54" s="81"/>
      <c r="T54" s="81"/>
      <c r="U54" s="81"/>
      <c r="V54" s="81"/>
      <c r="W54" s="81"/>
      <c r="X54" s="81"/>
      <c r="Y54" s="81"/>
      <c r="Z54" s="81"/>
      <c r="AA54" s="81"/>
      <c r="AB54" s="81"/>
      <c r="AC54" s="81"/>
      <c r="AD54" s="81"/>
      <c r="AE54" s="94"/>
      <c r="AF54" s="5"/>
      <c r="AG54" s="271"/>
      <c r="AH54" s="27"/>
      <c r="AI54" s="108"/>
      <c r="AJ54" s="108"/>
      <c r="AK54" s="108"/>
      <c r="AL54" s="27"/>
      <c r="AM54" s="27"/>
      <c r="AN54" s="27"/>
      <c r="AO54" s="27"/>
    </row>
    <row r="55" spans="1:58" ht="12" customHeight="1">
      <c r="A55" s="4"/>
      <c r="B55" s="8"/>
      <c r="C55" s="55"/>
      <c r="D55" s="18"/>
      <c r="E55" s="94"/>
      <c r="F55" s="81"/>
      <c r="G55" s="81"/>
      <c r="H55" s="81"/>
      <c r="I55" s="81"/>
      <c r="J55" s="81"/>
      <c r="K55" s="81"/>
      <c r="L55" s="81"/>
      <c r="M55" s="81"/>
      <c r="N55" s="81"/>
      <c r="O55" s="81"/>
      <c r="P55" s="81"/>
      <c r="Q55" s="81"/>
      <c r="R55" s="81"/>
      <c r="S55" s="81"/>
      <c r="T55" s="81"/>
      <c r="U55" s="81"/>
      <c r="V55" s="81"/>
      <c r="W55" s="81"/>
      <c r="X55" s="81"/>
      <c r="Y55" s="81"/>
      <c r="Z55" s="81"/>
      <c r="AA55" s="81"/>
      <c r="AB55" s="81"/>
      <c r="AC55" s="81"/>
      <c r="AD55" s="81"/>
      <c r="AE55" s="94"/>
      <c r="AF55" s="5"/>
      <c r="AG55" s="271"/>
      <c r="AH55" s="27"/>
      <c r="AI55" s="108"/>
      <c r="AJ55" s="108"/>
      <c r="AK55" s="108"/>
      <c r="AL55" s="27"/>
      <c r="AM55" s="27"/>
      <c r="AN55" s="27"/>
      <c r="AO55" s="27"/>
    </row>
    <row r="56" spans="1:58" ht="12" customHeight="1">
      <c r="A56" s="4"/>
      <c r="B56" s="8"/>
      <c r="C56" s="55"/>
      <c r="D56" s="18"/>
      <c r="E56" s="94"/>
      <c r="F56" s="81"/>
      <c r="G56" s="81"/>
      <c r="H56" s="81"/>
      <c r="I56" s="81"/>
      <c r="J56" s="81"/>
      <c r="K56" s="81"/>
      <c r="L56" s="81"/>
      <c r="M56" s="81"/>
      <c r="N56" s="81"/>
      <c r="O56" s="81"/>
      <c r="P56" s="81"/>
      <c r="Q56" s="81"/>
      <c r="R56" s="81"/>
      <c r="S56" s="81"/>
      <c r="T56" s="81"/>
      <c r="U56" s="81"/>
      <c r="V56" s="81"/>
      <c r="W56" s="81"/>
      <c r="X56" s="81"/>
      <c r="Y56" s="81"/>
      <c r="Z56" s="81"/>
      <c r="AA56" s="81"/>
      <c r="AB56" s="81"/>
      <c r="AC56" s="81"/>
      <c r="AD56" s="81"/>
      <c r="AE56" s="94"/>
      <c r="AF56" s="5"/>
      <c r="AG56" s="271"/>
      <c r="AH56" s="27"/>
      <c r="AI56" s="108"/>
      <c r="AJ56" s="108"/>
      <c r="AK56" s="108"/>
      <c r="AL56" s="27"/>
      <c r="AM56" s="27"/>
      <c r="AN56" s="27"/>
      <c r="AO56" s="27"/>
    </row>
    <row r="57" spans="1:58" ht="12" customHeight="1">
      <c r="A57" s="4"/>
      <c r="B57" s="8"/>
      <c r="C57" s="55"/>
      <c r="D57" s="18"/>
      <c r="E57" s="94"/>
      <c r="F57" s="81"/>
      <c r="G57" s="81"/>
      <c r="H57" s="81"/>
      <c r="I57" s="81"/>
      <c r="J57" s="81"/>
      <c r="K57" s="81"/>
      <c r="L57" s="81"/>
      <c r="M57" s="81"/>
      <c r="N57" s="81"/>
      <c r="O57" s="81"/>
      <c r="P57" s="81"/>
      <c r="Q57" s="81"/>
      <c r="R57" s="81"/>
      <c r="S57" s="81"/>
      <c r="T57" s="81"/>
      <c r="U57" s="81"/>
      <c r="V57" s="81"/>
      <c r="W57" s="81"/>
      <c r="X57" s="81"/>
      <c r="Y57" s="81"/>
      <c r="Z57" s="81"/>
      <c r="AA57" s="81"/>
      <c r="AB57" s="81"/>
      <c r="AC57" s="81"/>
      <c r="AD57" s="81"/>
      <c r="AE57" s="94"/>
      <c r="AF57" s="5"/>
      <c r="AG57" s="271"/>
      <c r="AH57" s="27"/>
      <c r="AI57" s="27"/>
      <c r="AJ57" s="27"/>
      <c r="AK57" s="27"/>
      <c r="AL57" s="27"/>
      <c r="AM57" s="27"/>
      <c r="AN57" s="27"/>
      <c r="AO57" s="27"/>
    </row>
    <row r="58" spans="1:58" ht="12" customHeight="1">
      <c r="A58" s="4"/>
      <c r="B58" s="8"/>
      <c r="C58" s="55"/>
      <c r="D58" s="18"/>
      <c r="E58" s="94"/>
      <c r="F58" s="81"/>
      <c r="G58" s="81"/>
      <c r="H58" s="81"/>
      <c r="I58" s="81"/>
      <c r="J58" s="81"/>
      <c r="K58" s="81"/>
      <c r="L58" s="81"/>
      <c r="M58" s="81"/>
      <c r="N58" s="81"/>
      <c r="O58" s="81"/>
      <c r="P58" s="81"/>
      <c r="Q58" s="81"/>
      <c r="R58" s="81"/>
      <c r="S58" s="81"/>
      <c r="T58" s="81"/>
      <c r="U58" s="81"/>
      <c r="V58" s="81"/>
      <c r="W58" s="81"/>
      <c r="X58" s="81"/>
      <c r="Y58" s="81"/>
      <c r="Z58" s="81"/>
      <c r="AA58" s="81"/>
      <c r="AB58" s="81"/>
      <c r="AC58" s="81"/>
      <c r="AD58" s="81"/>
      <c r="AE58" s="94"/>
      <c r="AF58" s="5"/>
      <c r="AG58" s="271"/>
      <c r="AH58" s="27"/>
      <c r="AI58" s="27"/>
      <c r="AJ58" s="27"/>
      <c r="AK58" s="27"/>
      <c r="AL58" s="27"/>
      <c r="AM58" s="27"/>
      <c r="AN58" s="27"/>
      <c r="AO58" s="27"/>
    </row>
    <row r="59" spans="1:58" ht="12" customHeight="1">
      <c r="A59" s="4"/>
      <c r="B59" s="8"/>
      <c r="C59" s="55"/>
      <c r="D59" s="18"/>
      <c r="E59" s="94"/>
      <c r="F59" s="81"/>
      <c r="G59" s="81"/>
      <c r="H59" s="81"/>
      <c r="I59" s="81"/>
      <c r="J59" s="81"/>
      <c r="K59" s="81"/>
      <c r="L59" s="81"/>
      <c r="M59" s="81"/>
      <c r="N59" s="81"/>
      <c r="O59" s="81"/>
      <c r="P59" s="81"/>
      <c r="Q59" s="81"/>
      <c r="R59" s="81"/>
      <c r="S59" s="81"/>
      <c r="T59" s="81"/>
      <c r="U59" s="81"/>
      <c r="V59" s="81"/>
      <c r="W59" s="81"/>
      <c r="X59" s="81"/>
      <c r="Y59" s="81"/>
      <c r="Z59" s="81"/>
      <c r="AA59" s="81"/>
      <c r="AB59" s="81"/>
      <c r="AC59" s="81"/>
      <c r="AD59" s="81"/>
      <c r="AE59" s="94"/>
      <c r="AF59" s="5"/>
      <c r="AG59" s="271"/>
      <c r="AH59" s="27"/>
      <c r="AI59" s="27"/>
      <c r="AJ59" s="27"/>
      <c r="AK59" s="27"/>
      <c r="AL59" s="27"/>
      <c r="AM59" s="27"/>
      <c r="AN59" s="27"/>
      <c r="AO59" s="27"/>
    </row>
    <row r="60" spans="1:58" ht="12" customHeight="1">
      <c r="A60" s="4"/>
      <c r="B60" s="8"/>
      <c r="C60" s="55"/>
      <c r="D60" s="18"/>
      <c r="E60" s="94"/>
      <c r="F60" s="81"/>
      <c r="G60" s="81"/>
      <c r="H60" s="81"/>
      <c r="I60" s="81"/>
      <c r="J60" s="81"/>
      <c r="K60" s="81"/>
      <c r="L60" s="81"/>
      <c r="M60" s="81"/>
      <c r="N60" s="81"/>
      <c r="O60" s="81"/>
      <c r="P60" s="81"/>
      <c r="Q60" s="81"/>
      <c r="R60" s="81"/>
      <c r="S60" s="81"/>
      <c r="T60" s="81"/>
      <c r="U60" s="81"/>
      <c r="V60" s="81"/>
      <c r="W60" s="81"/>
      <c r="X60" s="81"/>
      <c r="Y60" s="81"/>
      <c r="Z60" s="81"/>
      <c r="AA60" s="81"/>
      <c r="AB60" s="81"/>
      <c r="AC60" s="81"/>
      <c r="AD60" s="81"/>
      <c r="AE60" s="94"/>
      <c r="AF60" s="5"/>
      <c r="AG60" s="271"/>
      <c r="AH60" s="27"/>
      <c r="AI60" s="27"/>
      <c r="AJ60" s="27"/>
      <c r="AK60" s="27"/>
      <c r="AL60" s="27"/>
      <c r="AM60" s="27"/>
      <c r="AN60" s="27"/>
      <c r="AO60" s="27"/>
    </row>
    <row r="61" spans="1:58" ht="12" customHeight="1">
      <c r="A61" s="4"/>
      <c r="B61" s="8"/>
      <c r="C61" s="55"/>
      <c r="D61" s="18"/>
      <c r="E61" s="94"/>
      <c r="F61" s="81"/>
      <c r="G61" s="81"/>
      <c r="H61" s="81"/>
      <c r="I61" s="81"/>
      <c r="J61" s="81"/>
      <c r="K61" s="81"/>
      <c r="L61" s="81"/>
      <c r="M61" s="81"/>
      <c r="N61" s="81"/>
      <c r="O61" s="81"/>
      <c r="P61" s="81"/>
      <c r="Q61" s="81"/>
      <c r="R61" s="81"/>
      <c r="S61" s="81"/>
      <c r="T61" s="81"/>
      <c r="U61" s="81"/>
      <c r="V61" s="81"/>
      <c r="W61" s="81"/>
      <c r="X61" s="81"/>
      <c r="Y61" s="81"/>
      <c r="Z61" s="81"/>
      <c r="AA61" s="81"/>
      <c r="AB61" s="81"/>
      <c r="AC61" s="81"/>
      <c r="AD61" s="81"/>
      <c r="AE61" s="94"/>
      <c r="AF61" s="5"/>
      <c r="AG61" s="271"/>
      <c r="AH61" s="27"/>
      <c r="AI61" s="27"/>
      <c r="AJ61" s="27"/>
      <c r="AK61" s="27"/>
      <c r="AL61" s="27"/>
      <c r="AM61" s="27"/>
      <c r="AN61" s="27"/>
      <c r="AO61" s="27"/>
    </row>
    <row r="62" spans="1:58" ht="12" customHeight="1">
      <c r="A62" s="4"/>
      <c r="B62" s="8"/>
      <c r="C62" s="55"/>
      <c r="D62" s="18"/>
      <c r="E62" s="94"/>
      <c r="F62" s="81"/>
      <c r="G62" s="81"/>
      <c r="H62" s="81"/>
      <c r="I62" s="81"/>
      <c r="J62" s="81"/>
      <c r="K62" s="81"/>
      <c r="L62" s="81"/>
      <c r="M62" s="81"/>
      <c r="N62" s="81"/>
      <c r="O62" s="81"/>
      <c r="P62" s="81"/>
      <c r="Q62" s="81"/>
      <c r="R62" s="81"/>
      <c r="S62" s="81"/>
      <c r="T62" s="81"/>
      <c r="U62" s="81"/>
      <c r="V62" s="81"/>
      <c r="W62" s="81"/>
      <c r="X62" s="81"/>
      <c r="Y62" s="81"/>
      <c r="Z62" s="81"/>
      <c r="AA62" s="81"/>
      <c r="AB62" s="81"/>
      <c r="AC62" s="81"/>
      <c r="AD62" s="81"/>
      <c r="AE62" s="94"/>
      <c r="AF62" s="5"/>
      <c r="AG62" s="271"/>
      <c r="AH62" s="27"/>
      <c r="AI62" s="27"/>
      <c r="AJ62" s="27"/>
      <c r="AK62" s="27"/>
      <c r="AL62" s="27"/>
      <c r="AM62" s="27"/>
      <c r="AN62" s="27"/>
      <c r="AO62" s="27"/>
    </row>
    <row r="63" spans="1:58" ht="12" customHeight="1">
      <c r="A63" s="4"/>
      <c r="B63" s="8"/>
      <c r="C63" s="55"/>
      <c r="D63" s="18"/>
      <c r="E63" s="94"/>
      <c r="F63" s="81"/>
      <c r="G63" s="81"/>
      <c r="H63" s="81"/>
      <c r="I63" s="81"/>
      <c r="J63" s="81"/>
      <c r="K63" s="81"/>
      <c r="L63" s="81"/>
      <c r="M63" s="81"/>
      <c r="N63" s="81"/>
      <c r="O63" s="81"/>
      <c r="P63" s="81"/>
      <c r="Q63" s="81"/>
      <c r="R63" s="81"/>
      <c r="S63" s="81"/>
      <c r="T63" s="81"/>
      <c r="U63" s="81"/>
      <c r="V63" s="81"/>
      <c r="W63" s="81"/>
      <c r="X63" s="81"/>
      <c r="Y63" s="81"/>
      <c r="Z63" s="81"/>
      <c r="AA63" s="81"/>
      <c r="AB63" s="81"/>
      <c r="AC63" s="81"/>
      <c r="AD63" s="81"/>
      <c r="AE63" s="94"/>
      <c r="AF63" s="5"/>
      <c r="AG63" s="271"/>
      <c r="AH63" s="27"/>
      <c r="AI63" s="27"/>
      <c r="AJ63" s="27"/>
      <c r="AK63" s="27"/>
      <c r="AL63" s="27"/>
      <c r="AM63" s="27"/>
      <c r="AN63" s="27"/>
      <c r="AO63" s="27"/>
    </row>
    <row r="64" spans="1:58" ht="12" customHeight="1">
      <c r="A64" s="4"/>
      <c r="B64" s="8"/>
      <c r="C64" s="55"/>
      <c r="D64" s="18"/>
      <c r="E64" s="94"/>
      <c r="F64" s="81"/>
      <c r="G64" s="81"/>
      <c r="H64" s="81"/>
      <c r="I64" s="81"/>
      <c r="J64" s="81"/>
      <c r="K64" s="81"/>
      <c r="L64" s="81"/>
      <c r="M64" s="81"/>
      <c r="N64" s="81"/>
      <c r="O64" s="81"/>
      <c r="P64" s="81"/>
      <c r="Q64" s="81"/>
      <c r="R64" s="81"/>
      <c r="S64" s="81"/>
      <c r="T64" s="81"/>
      <c r="U64" s="81"/>
      <c r="V64" s="81"/>
      <c r="W64" s="81"/>
      <c r="X64" s="81"/>
      <c r="Y64" s="81"/>
      <c r="Z64" s="81"/>
      <c r="AA64" s="81"/>
      <c r="AB64" s="81"/>
      <c r="AC64" s="81"/>
      <c r="AD64" s="81"/>
      <c r="AE64" s="94"/>
      <c r="AF64" s="5"/>
      <c r="AG64" s="271"/>
      <c r="AH64" s="27"/>
      <c r="AI64" s="27"/>
      <c r="AJ64" s="27"/>
      <c r="AK64" s="27"/>
      <c r="AL64" s="27"/>
      <c r="AM64" s="27"/>
      <c r="AN64" s="27"/>
      <c r="AO64" s="27"/>
    </row>
    <row r="65" spans="1:43" ht="12" customHeight="1">
      <c r="A65" s="4"/>
      <c r="B65" s="8"/>
      <c r="C65" s="55"/>
      <c r="D65" s="18"/>
      <c r="E65" s="94"/>
      <c r="F65" s="81"/>
      <c r="G65" s="81"/>
      <c r="H65" s="81"/>
      <c r="I65" s="81"/>
      <c r="J65" s="81"/>
      <c r="K65" s="81"/>
      <c r="L65" s="81"/>
      <c r="M65" s="81"/>
      <c r="N65" s="81"/>
      <c r="O65" s="81"/>
      <c r="P65" s="81"/>
      <c r="Q65" s="81"/>
      <c r="R65" s="81"/>
      <c r="S65" s="81"/>
      <c r="T65" s="81"/>
      <c r="U65" s="81"/>
      <c r="V65" s="81"/>
      <c r="W65" s="81"/>
      <c r="X65" s="81"/>
      <c r="Y65" s="81"/>
      <c r="Z65" s="81"/>
      <c r="AA65" s="81"/>
      <c r="AB65" s="81"/>
      <c r="AC65" s="81"/>
      <c r="AD65" s="81"/>
      <c r="AE65" s="94"/>
      <c r="AF65" s="5"/>
      <c r="AG65" s="271"/>
      <c r="AH65" s="27"/>
      <c r="AI65" s="27"/>
      <c r="AJ65" s="27"/>
      <c r="AK65" s="27"/>
      <c r="AL65" s="27"/>
      <c r="AM65" s="27"/>
      <c r="AN65" s="27"/>
      <c r="AO65" s="27"/>
    </row>
    <row r="66" spans="1:43" ht="12" customHeight="1">
      <c r="A66" s="4"/>
      <c r="B66" s="8"/>
      <c r="C66" s="55"/>
      <c r="D66" s="18"/>
      <c r="E66" s="94"/>
      <c r="F66" s="81"/>
      <c r="G66" s="81"/>
      <c r="H66" s="81"/>
      <c r="I66" s="81"/>
      <c r="J66" s="81"/>
      <c r="K66" s="81"/>
      <c r="L66" s="81"/>
      <c r="M66" s="81"/>
      <c r="N66" s="81"/>
      <c r="O66" s="81"/>
      <c r="P66" s="81"/>
      <c r="Q66" s="81"/>
      <c r="R66" s="81"/>
      <c r="S66" s="81"/>
      <c r="T66" s="81"/>
      <c r="U66" s="81"/>
      <c r="V66" s="81"/>
      <c r="W66" s="81"/>
      <c r="X66" s="81"/>
      <c r="Y66" s="81"/>
      <c r="Z66" s="81"/>
      <c r="AA66" s="81"/>
      <c r="AB66" s="81"/>
      <c r="AC66" s="81"/>
      <c r="AD66" s="81"/>
      <c r="AE66" s="94"/>
      <c r="AF66" s="5"/>
      <c r="AG66" s="271"/>
      <c r="AH66" s="27"/>
      <c r="AI66" s="27"/>
      <c r="AJ66" s="27"/>
      <c r="AK66" s="27"/>
      <c r="AL66" s="27"/>
      <c r="AM66" s="27"/>
      <c r="AN66" s="27"/>
      <c r="AO66" s="27"/>
    </row>
    <row r="67" spans="1:43" ht="12" customHeight="1">
      <c r="A67" s="4"/>
      <c r="B67" s="8"/>
      <c r="C67" s="55"/>
      <c r="D67" s="18"/>
      <c r="E67" s="94"/>
      <c r="F67" s="81"/>
      <c r="G67" s="81"/>
      <c r="H67" s="81"/>
      <c r="I67" s="81"/>
      <c r="J67" s="81"/>
      <c r="K67" s="81"/>
      <c r="L67" s="81"/>
      <c r="M67" s="81"/>
      <c r="N67" s="81"/>
      <c r="O67" s="81"/>
      <c r="P67" s="81"/>
      <c r="Q67" s="81"/>
      <c r="R67" s="81"/>
      <c r="S67" s="81"/>
      <c r="T67" s="81"/>
      <c r="U67" s="81"/>
      <c r="V67" s="81"/>
      <c r="W67" s="81"/>
      <c r="X67" s="81"/>
      <c r="Y67" s="81"/>
      <c r="Z67" s="81"/>
      <c r="AA67" s="81"/>
      <c r="AB67" s="81"/>
      <c r="AC67" s="81"/>
      <c r="AD67" s="81"/>
      <c r="AE67" s="94"/>
      <c r="AF67" s="5"/>
      <c r="AG67" s="271"/>
      <c r="AH67" s="27"/>
      <c r="AI67" s="27"/>
      <c r="AJ67" s="27"/>
      <c r="AK67" s="27"/>
      <c r="AL67" s="27"/>
      <c r="AM67" s="27"/>
      <c r="AN67" s="27"/>
      <c r="AO67" s="27"/>
    </row>
    <row r="68" spans="1:43" ht="12" customHeight="1">
      <c r="A68" s="4"/>
      <c r="B68" s="8"/>
      <c r="C68" s="55"/>
      <c r="D68" s="18"/>
      <c r="E68" s="94"/>
      <c r="F68" s="81"/>
      <c r="G68" s="81"/>
      <c r="H68" s="81"/>
      <c r="I68" s="81"/>
      <c r="J68" s="81"/>
      <c r="K68" s="81"/>
      <c r="L68" s="81"/>
      <c r="M68" s="81"/>
      <c r="N68" s="81"/>
      <c r="O68" s="81"/>
      <c r="P68" s="81"/>
      <c r="Q68" s="81"/>
      <c r="R68" s="81"/>
      <c r="S68" s="81"/>
      <c r="T68" s="81"/>
      <c r="U68" s="81"/>
      <c r="V68" s="81"/>
      <c r="W68" s="81"/>
      <c r="X68" s="81"/>
      <c r="Y68" s="81"/>
      <c r="Z68" s="81"/>
      <c r="AA68" s="81"/>
      <c r="AB68" s="81"/>
      <c r="AC68" s="81"/>
      <c r="AD68" s="81"/>
      <c r="AE68" s="94"/>
      <c r="AF68" s="5"/>
      <c r="AG68" s="271"/>
      <c r="AH68" s="27"/>
      <c r="AI68" s="27"/>
      <c r="AJ68" s="27"/>
      <c r="AK68" s="27"/>
      <c r="AL68" s="27"/>
      <c r="AM68" s="27"/>
      <c r="AN68" s="27"/>
      <c r="AO68" s="27"/>
    </row>
    <row r="69" spans="1:43" ht="12" customHeight="1">
      <c r="A69" s="4"/>
      <c r="B69" s="8"/>
      <c r="C69" s="55"/>
      <c r="D69" s="18"/>
      <c r="E69" s="94"/>
      <c r="F69" s="81"/>
      <c r="G69" s="81"/>
      <c r="H69" s="81"/>
      <c r="I69" s="81"/>
      <c r="J69" s="81"/>
      <c r="K69" s="81"/>
      <c r="L69" s="81"/>
      <c r="M69" s="81"/>
      <c r="N69" s="81"/>
      <c r="O69" s="81"/>
      <c r="P69" s="81"/>
      <c r="Q69" s="81"/>
      <c r="R69" s="81"/>
      <c r="S69" s="81"/>
      <c r="T69" s="81"/>
      <c r="U69" s="81"/>
      <c r="V69" s="81"/>
      <c r="W69" s="81"/>
      <c r="X69" s="81"/>
      <c r="Y69" s="81"/>
      <c r="Z69" s="81"/>
      <c r="AA69" s="81"/>
      <c r="AB69" s="81"/>
      <c r="AC69" s="81"/>
      <c r="AD69" s="81"/>
      <c r="AE69" s="94"/>
      <c r="AF69" s="5"/>
      <c r="AG69" s="271"/>
      <c r="AH69" s="27"/>
      <c r="AI69" s="27"/>
      <c r="AJ69" s="27"/>
      <c r="AK69" s="27"/>
      <c r="AL69" s="27"/>
      <c r="AM69" s="27"/>
      <c r="AN69" s="27"/>
      <c r="AO69" s="27"/>
    </row>
    <row r="70" spans="1:43" ht="12" customHeight="1">
      <c r="A70" s="4"/>
      <c r="B70" s="8"/>
      <c r="C70" s="55"/>
      <c r="D70" s="18"/>
      <c r="E70" s="94"/>
      <c r="F70" s="81"/>
      <c r="G70" s="81"/>
      <c r="H70" s="81"/>
      <c r="I70" s="81"/>
      <c r="J70" s="81"/>
      <c r="K70" s="81"/>
      <c r="L70" s="81"/>
      <c r="M70" s="81"/>
      <c r="N70" s="81"/>
      <c r="O70" s="81"/>
      <c r="P70" s="81"/>
      <c r="Q70" s="81"/>
      <c r="R70" s="81"/>
      <c r="S70" s="81"/>
      <c r="T70" s="81"/>
      <c r="U70" s="81"/>
      <c r="V70" s="81"/>
      <c r="W70" s="81"/>
      <c r="X70" s="81"/>
      <c r="Y70" s="81"/>
      <c r="Z70" s="81"/>
      <c r="AA70" s="81"/>
      <c r="AB70" s="81"/>
      <c r="AC70" s="81"/>
      <c r="AD70" s="81"/>
      <c r="AE70" s="94"/>
      <c r="AF70" s="5"/>
      <c r="AG70" s="271"/>
      <c r="AH70" s="27"/>
      <c r="AI70" s="27"/>
      <c r="AJ70" s="27"/>
      <c r="AK70" s="27"/>
      <c r="AL70" s="27"/>
      <c r="AM70" s="27"/>
      <c r="AN70" s="27"/>
      <c r="AO70" s="27"/>
    </row>
    <row r="71" spans="1:43" s="85" customFormat="1" ht="9.75" customHeight="1">
      <c r="A71" s="83"/>
      <c r="B71" s="84"/>
      <c r="C71" s="87"/>
      <c r="D71" s="30"/>
      <c r="E71" s="89"/>
      <c r="F71" s="89"/>
      <c r="G71" s="89"/>
      <c r="H71" s="95"/>
      <c r="I71" s="95"/>
      <c r="J71" s="95"/>
      <c r="K71" s="95"/>
      <c r="L71" s="95"/>
      <c r="M71" s="95"/>
      <c r="N71" s="95"/>
      <c r="O71" s="95"/>
      <c r="P71" s="95"/>
      <c r="Q71" s="95"/>
      <c r="R71" s="95"/>
      <c r="S71" s="95"/>
      <c r="T71" s="95"/>
      <c r="U71" s="95"/>
      <c r="V71" s="95"/>
      <c r="W71" s="95"/>
      <c r="X71" s="95"/>
      <c r="Y71" s="95"/>
      <c r="Z71" s="95"/>
      <c r="AA71" s="95"/>
      <c r="AB71" s="95"/>
      <c r="AC71" s="95"/>
      <c r="AD71" s="95"/>
      <c r="AE71" s="95"/>
      <c r="AF71" s="84"/>
      <c r="AG71" s="417"/>
      <c r="AH71" s="106"/>
      <c r="AI71" s="106"/>
      <c r="AJ71" s="106"/>
      <c r="AK71" s="106"/>
      <c r="AL71" s="106"/>
      <c r="AM71" s="106"/>
      <c r="AN71" s="106"/>
      <c r="AO71" s="106"/>
    </row>
    <row r="72" spans="1:43" ht="11.25" customHeight="1">
      <c r="A72" s="4"/>
      <c r="B72" s="1"/>
      <c r="C72" s="54"/>
      <c r="D72" s="18"/>
      <c r="E72" s="96"/>
      <c r="F72" s="96"/>
      <c r="G72" s="96"/>
      <c r="H72" s="96"/>
      <c r="I72" s="96"/>
      <c r="J72" s="96"/>
      <c r="K72" s="96"/>
      <c r="L72" s="96"/>
      <c r="M72" s="96"/>
      <c r="N72" s="96"/>
      <c r="O72" s="96"/>
      <c r="P72" s="96"/>
      <c r="Q72" s="96"/>
      <c r="R72" s="96"/>
      <c r="S72" s="96"/>
      <c r="T72" s="96"/>
      <c r="U72" s="96"/>
      <c r="V72" s="95"/>
      <c r="W72" s="96"/>
      <c r="X72" s="96"/>
      <c r="Y72" s="96"/>
      <c r="Z72" s="96"/>
      <c r="AA72" s="96"/>
      <c r="AB72" s="96"/>
      <c r="AC72" s="96"/>
      <c r="AD72" s="96"/>
      <c r="AE72" s="96"/>
      <c r="AF72" s="5"/>
      <c r="AG72" s="271"/>
      <c r="AH72" s="27"/>
      <c r="AI72" s="27"/>
      <c r="AJ72" s="27"/>
      <c r="AK72" s="27"/>
      <c r="AL72" s="27"/>
      <c r="AM72" s="27"/>
      <c r="AN72" s="27"/>
      <c r="AO72" s="27"/>
    </row>
    <row r="73" spans="1:43" ht="13.5" customHeight="1">
      <c r="A73" s="4"/>
      <c r="B73" s="1"/>
      <c r="C73" s="1"/>
      <c r="D73" s="1"/>
      <c r="I73" s="8"/>
      <c r="J73" s="8"/>
      <c r="K73" s="8"/>
      <c r="L73" s="8"/>
      <c r="M73" s="8"/>
      <c r="N73" s="8"/>
      <c r="O73" s="8"/>
      <c r="P73" s="8"/>
      <c r="Q73" s="8"/>
      <c r="R73" s="8"/>
      <c r="S73" s="8"/>
      <c r="T73" s="8"/>
      <c r="U73" s="8"/>
      <c r="V73" s="86"/>
      <c r="W73" s="8"/>
      <c r="X73" s="8"/>
      <c r="Y73" s="8"/>
      <c r="Z73" s="1489">
        <v>42005</v>
      </c>
      <c r="AA73" s="1489"/>
      <c r="AB73" s="1489"/>
      <c r="AC73" s="1489"/>
      <c r="AD73" s="1489"/>
      <c r="AE73" s="1489"/>
      <c r="AF73" s="419">
        <v>23</v>
      </c>
      <c r="AG73" s="271"/>
      <c r="AH73" s="107"/>
      <c r="AI73" s="107"/>
      <c r="AJ73" s="107"/>
      <c r="AK73" s="107"/>
      <c r="AL73" s="107"/>
      <c r="AM73" s="107"/>
      <c r="AN73" s="107"/>
      <c r="AO73" s="107"/>
      <c r="AP73" s="71"/>
      <c r="AQ73" s="71"/>
    </row>
    <row r="74" spans="1:43" ht="13.5" customHeight="1">
      <c r="A74" s="70"/>
      <c r="B74" s="70"/>
      <c r="C74" s="70"/>
      <c r="D74" s="70"/>
      <c r="E74" s="70"/>
      <c r="F74" s="70"/>
      <c r="G74" s="70"/>
      <c r="H74" s="70"/>
      <c r="I74" s="70"/>
      <c r="J74" s="70"/>
      <c r="K74" s="70"/>
      <c r="L74" s="70"/>
      <c r="M74" s="70"/>
      <c r="N74" s="70"/>
      <c r="O74" s="70"/>
      <c r="P74" s="70"/>
      <c r="Q74" s="70"/>
      <c r="R74" s="70"/>
      <c r="S74" s="70"/>
      <c r="T74" s="70"/>
      <c r="U74" s="70"/>
      <c r="W74" s="70"/>
      <c r="X74" s="70"/>
      <c r="Y74" s="70"/>
      <c r="Z74" s="70"/>
      <c r="AA74" s="70"/>
      <c r="AB74" s="88"/>
      <c r="AC74" s="70"/>
      <c r="AD74" s="88"/>
      <c r="AE74" s="70"/>
      <c r="AF74" s="70"/>
      <c r="AG74" s="70"/>
      <c r="AH74" s="107"/>
      <c r="AI74" s="107"/>
      <c r="AJ74" s="107"/>
      <c r="AK74" s="107"/>
      <c r="AL74" s="107"/>
      <c r="AM74" s="107"/>
      <c r="AN74" s="107"/>
      <c r="AO74" s="107"/>
      <c r="AP74" s="71"/>
      <c r="AQ74" s="71"/>
    </row>
    <row r="75" spans="1:43">
      <c r="A75" s="70"/>
      <c r="B75" s="70"/>
      <c r="C75" s="70"/>
      <c r="D75" s="70"/>
      <c r="E75" s="70"/>
      <c r="F75" s="70"/>
      <c r="G75" s="70"/>
      <c r="H75" s="70"/>
      <c r="I75" s="70"/>
      <c r="J75" s="70"/>
      <c r="K75" s="70"/>
      <c r="L75" s="70"/>
      <c r="M75" s="70"/>
      <c r="N75" s="70"/>
      <c r="O75" s="70"/>
      <c r="P75" s="70"/>
      <c r="Q75" s="70"/>
      <c r="R75" s="70"/>
      <c r="S75" s="70"/>
      <c r="T75" s="70"/>
      <c r="U75" s="70"/>
      <c r="W75" s="70"/>
      <c r="X75" s="70"/>
      <c r="Y75" s="70"/>
      <c r="Z75" s="70"/>
      <c r="AA75" s="70"/>
      <c r="AB75" s="88"/>
      <c r="AC75" s="70"/>
      <c r="AD75" s="88"/>
      <c r="AE75" s="70"/>
      <c r="AF75" s="70"/>
      <c r="AG75" s="70"/>
      <c r="AH75" s="107"/>
      <c r="AI75" s="107"/>
      <c r="AJ75" s="107"/>
      <c r="AK75" s="107"/>
      <c r="AL75" s="107"/>
      <c r="AM75" s="107"/>
      <c r="AN75" s="107"/>
      <c r="AO75" s="107"/>
      <c r="AP75" s="71"/>
      <c r="AQ75" s="71"/>
    </row>
    <row r="76" spans="1:43">
      <c r="A76" s="70"/>
      <c r="B76" s="70"/>
      <c r="C76" s="70"/>
      <c r="D76" s="70"/>
      <c r="E76" s="70"/>
      <c r="F76" s="70"/>
      <c r="G76" s="70"/>
      <c r="H76" s="70"/>
      <c r="I76" s="70"/>
      <c r="J76" s="70"/>
      <c r="K76" s="70"/>
      <c r="L76" s="70"/>
      <c r="M76" s="70"/>
      <c r="N76" s="70"/>
      <c r="O76" s="70"/>
      <c r="P76" s="70"/>
      <c r="Q76" s="70"/>
      <c r="R76" s="70"/>
      <c r="S76" s="70"/>
      <c r="T76" s="70"/>
      <c r="U76" s="70"/>
      <c r="W76" s="70"/>
      <c r="X76" s="70"/>
      <c r="Y76" s="70"/>
      <c r="Z76" s="70"/>
      <c r="AA76" s="70"/>
      <c r="AB76" s="88"/>
      <c r="AC76" s="70"/>
      <c r="AD76" s="88"/>
      <c r="AE76" s="70"/>
      <c r="AF76" s="70"/>
      <c r="AG76" s="70"/>
      <c r="AH76" s="107"/>
      <c r="AI76" s="107"/>
      <c r="AJ76" s="107"/>
      <c r="AK76" s="107"/>
      <c r="AL76" s="107"/>
      <c r="AM76" s="107"/>
      <c r="AN76" s="107"/>
      <c r="AO76" s="107"/>
      <c r="AP76" s="71"/>
      <c r="AQ76" s="71"/>
    </row>
    <row r="77" spans="1:43">
      <c r="A77" s="70"/>
      <c r="B77" s="70"/>
      <c r="C77" s="70"/>
      <c r="D77" s="70"/>
      <c r="E77" s="70"/>
      <c r="F77" s="70"/>
      <c r="G77" s="70"/>
      <c r="H77" s="70"/>
      <c r="I77" s="70"/>
      <c r="J77" s="70"/>
      <c r="K77" s="70"/>
      <c r="L77" s="70"/>
      <c r="M77" s="70"/>
      <c r="N77" s="70"/>
      <c r="O77" s="70"/>
      <c r="P77" s="70"/>
      <c r="Q77" s="70"/>
      <c r="R77" s="70"/>
      <c r="S77" s="70"/>
      <c r="T77" s="70"/>
      <c r="U77" s="70"/>
      <c r="W77" s="70"/>
      <c r="X77" s="70"/>
      <c r="Y77" s="70"/>
      <c r="Z77" s="70"/>
      <c r="AA77" s="70"/>
      <c r="AB77" s="88"/>
      <c r="AC77" s="70"/>
      <c r="AD77" s="88"/>
      <c r="AE77" s="70"/>
      <c r="AF77" s="70"/>
      <c r="AG77" s="70"/>
      <c r="AH77" s="107"/>
      <c r="AI77" s="107"/>
      <c r="AJ77" s="107"/>
      <c r="AK77" s="107"/>
      <c r="AL77" s="107"/>
      <c r="AM77" s="107"/>
      <c r="AN77" s="107"/>
      <c r="AO77" s="107"/>
      <c r="AP77" s="71"/>
      <c r="AQ77" s="71"/>
    </row>
    <row r="78" spans="1:43">
      <c r="A78" s="70"/>
      <c r="B78" s="70"/>
      <c r="C78" s="70"/>
      <c r="D78" s="70"/>
      <c r="E78" s="70"/>
      <c r="F78" s="70"/>
      <c r="G78" s="70"/>
      <c r="H78" s="70"/>
      <c r="I78" s="70"/>
      <c r="J78" s="70"/>
      <c r="K78" s="70"/>
      <c r="L78" s="70"/>
      <c r="M78" s="70"/>
      <c r="N78" s="70"/>
      <c r="O78" s="70"/>
      <c r="P78" s="70"/>
      <c r="Q78" s="70"/>
      <c r="R78" s="70"/>
      <c r="S78" s="70"/>
      <c r="T78" s="70"/>
      <c r="U78" s="70"/>
      <c r="W78" s="70"/>
      <c r="X78" s="70"/>
      <c r="Y78" s="70"/>
      <c r="Z78" s="70"/>
      <c r="AA78" s="70"/>
      <c r="AB78" s="88"/>
      <c r="AC78" s="70"/>
      <c r="AD78" s="88"/>
      <c r="AE78" s="70"/>
      <c r="AF78" s="70"/>
      <c r="AG78" s="70"/>
      <c r="AH78" s="107"/>
      <c r="AI78" s="107"/>
      <c r="AJ78" s="107"/>
      <c r="AK78" s="107"/>
      <c r="AL78" s="107"/>
      <c r="AM78" s="107"/>
      <c r="AN78" s="107"/>
      <c r="AO78" s="107"/>
      <c r="AP78" s="71"/>
      <c r="AQ78" s="71"/>
    </row>
    <row r="79" spans="1:43">
      <c r="AB79" s="25"/>
      <c r="AD79" s="25"/>
      <c r="AH79" s="27"/>
      <c r="AI79" s="27"/>
      <c r="AJ79" s="68"/>
      <c r="AK79" s="27"/>
      <c r="AL79" s="27"/>
      <c r="AM79" s="27"/>
      <c r="AN79" s="27"/>
      <c r="AO79" s="27"/>
    </row>
    <row r="80" spans="1:43">
      <c r="AH80" s="27"/>
      <c r="AI80" s="27"/>
      <c r="AJ80" s="27"/>
      <c r="AK80" s="27"/>
      <c r="AL80" s="27"/>
      <c r="AM80" s="27"/>
      <c r="AN80" s="27"/>
      <c r="AO80" s="27"/>
    </row>
    <row r="81" spans="28:41">
      <c r="AH81" s="27"/>
      <c r="AI81" s="27"/>
      <c r="AJ81" s="27"/>
      <c r="AK81" s="27"/>
      <c r="AL81" s="27"/>
      <c r="AM81" s="27"/>
      <c r="AN81" s="27"/>
      <c r="AO81" s="27"/>
    </row>
    <row r="82" spans="28:41">
      <c r="AH82" s="27"/>
      <c r="AI82" s="27"/>
      <c r="AJ82" s="27"/>
      <c r="AK82" s="27"/>
      <c r="AL82" s="27"/>
      <c r="AM82" s="27"/>
      <c r="AN82" s="27"/>
      <c r="AO82" s="27"/>
    </row>
    <row r="83" spans="28:41">
      <c r="AH83" s="27"/>
      <c r="AI83" s="27"/>
      <c r="AJ83" s="27"/>
      <c r="AK83" s="27"/>
      <c r="AL83" s="27"/>
      <c r="AM83" s="27"/>
      <c r="AN83" s="27"/>
      <c r="AO83" s="27"/>
    </row>
    <row r="84" spans="28:41" ht="8.25" customHeight="1"/>
    <row r="86" spans="28:41" ht="9" customHeight="1">
      <c r="AF86" s="9"/>
    </row>
    <row r="87" spans="28:41" ht="8.25" customHeight="1">
      <c r="AB87" s="34"/>
      <c r="AD87" s="34"/>
      <c r="AF87" s="34"/>
    </row>
    <row r="88" spans="28:41" ht="9.75" customHeight="1"/>
  </sheetData>
  <customSheetViews>
    <customSheetView guid="{D8E90C30-C61D-40A7-989F-8651AA8E91E2}" hiddenRows="1" topLeftCell="A7">
      <selection activeCell="EW151" sqref="EW151:FA155"/>
      <pageMargins left="0.15748031496062992" right="0.15748031496062992" top="0.19685039370078741" bottom="0.19685039370078741" header="0" footer="0"/>
      <printOptions horizontalCentered="1"/>
      <pageSetup paperSize="9" orientation="portrait" r:id="rId1"/>
      <headerFooter alignWithMargins="0"/>
    </customSheetView>
    <customSheetView guid="{5859C3A0-D6FB-40D9-B6C2-346CB5A63A0A}" hiddenRows="1" topLeftCell="A7">
      <selection activeCell="EW151" sqref="EW151:FA155"/>
      <pageMargins left="0.15748031496062992" right="0.15748031496062992" top="0.19685039370078741" bottom="0.19685039370078741" header="0" footer="0"/>
      <printOptions horizontalCentered="1"/>
      <pageSetup paperSize="9" orientation="portrait" r:id="rId2"/>
      <headerFooter alignWithMargins="0"/>
    </customSheetView>
    <customSheetView guid="{87E9DA1B-1CEB-458D-87A5-C4E38BAE485A}" showPageBreaks="1" printArea="1" hiddenRows="1" topLeftCell="A7">
      <selection activeCell="EW151" sqref="EW151:FA155"/>
      <pageMargins left="0.15748031496062992" right="0.15748031496062992" top="0.19685039370078741" bottom="0.19685039370078741" header="0" footer="0"/>
      <printOptions horizontalCentered="1"/>
      <pageSetup paperSize="9" orientation="portrait" r:id="rId3"/>
      <headerFooter alignWithMargins="0"/>
    </customSheetView>
  </customSheetViews>
  <mergeCells count="9">
    <mergeCell ref="B1:H1"/>
    <mergeCell ref="Z73:AE73"/>
    <mergeCell ref="B2:D2"/>
    <mergeCell ref="F47:V47"/>
    <mergeCell ref="F6:V6"/>
    <mergeCell ref="C8:D8"/>
    <mergeCell ref="X6:AD6"/>
    <mergeCell ref="X47:AD47"/>
    <mergeCell ref="F5:L5"/>
  </mergeCells>
  <phoneticPr fontId="5" type="noConversion"/>
  <printOptions horizontalCentered="1"/>
  <pageMargins left="0.15748031496062992" right="0.15748031496062992" top="0.19685039370078741" bottom="0.19685039370078741" header="0" footer="0"/>
  <pageSetup paperSize="9" orientation="portrait" r:id="rId4"/>
  <headerFooter alignWithMargins="0"/>
  <drawing r:id="rId5"/>
</worksheet>
</file>

<file path=xl/worksheets/sheet22.xml><?xml version="1.0" encoding="utf-8"?>
<worksheet xmlns="http://schemas.openxmlformats.org/spreadsheetml/2006/main" xmlns:r="http://schemas.openxmlformats.org/officeDocument/2006/relationships">
  <sheetPr codeName="Folha10" enableFormatConditionsCalculation="0">
    <tabColor theme="9"/>
  </sheetPr>
  <dimension ref="A1:E71"/>
  <sheetViews>
    <sheetView showRuler="0" workbookViewId="0"/>
  </sheetViews>
  <sheetFormatPr defaultRowHeight="12.75"/>
  <cols>
    <col min="1" max="1" width="3.28515625" customWidth="1"/>
    <col min="2" max="3" width="2.5703125" customWidth="1"/>
    <col min="4" max="4" width="90.5703125" customWidth="1"/>
    <col min="5" max="5" width="3.28515625" customWidth="1"/>
  </cols>
  <sheetData>
    <row r="1" spans="1:5" ht="13.5" customHeight="1">
      <c r="A1" s="387"/>
      <c r="B1" s="387"/>
      <c r="C1" s="387"/>
      <c r="D1" s="387"/>
      <c r="E1" s="387"/>
    </row>
    <row r="2" spans="1:5" ht="13.5" customHeight="1">
      <c r="A2" s="387"/>
      <c r="B2" s="387"/>
      <c r="C2" s="387"/>
      <c r="D2" s="387"/>
      <c r="E2" s="387"/>
    </row>
    <row r="3" spans="1:5" ht="13.5" customHeight="1">
      <c r="A3" s="387"/>
      <c r="B3" s="387"/>
      <c r="C3" s="387"/>
      <c r="D3" s="387"/>
      <c r="E3" s="387"/>
    </row>
    <row r="4" spans="1:5" s="12" customFormat="1" ht="13.5" customHeight="1">
      <c r="A4" s="387"/>
      <c r="B4" s="387"/>
      <c r="C4" s="387"/>
      <c r="D4" s="387"/>
      <c r="E4" s="387"/>
    </row>
    <row r="5" spans="1:5" ht="13.5" customHeight="1">
      <c r="A5" s="387"/>
      <c r="B5" s="387"/>
      <c r="C5" s="387"/>
      <c r="D5" s="387"/>
      <c r="E5" s="387"/>
    </row>
    <row r="6" spans="1:5" ht="13.5" customHeight="1">
      <c r="A6" s="387"/>
      <c r="B6" s="387"/>
      <c r="C6" s="387"/>
      <c r="D6" s="387"/>
      <c r="E6" s="387"/>
    </row>
    <row r="7" spans="1:5" ht="13.5" customHeight="1">
      <c r="A7" s="387"/>
      <c r="B7" s="387"/>
      <c r="C7" s="387"/>
      <c r="D7" s="387"/>
      <c r="E7" s="387"/>
    </row>
    <row r="8" spans="1:5" ht="13.5" customHeight="1">
      <c r="A8" s="387"/>
      <c r="B8" s="387"/>
      <c r="C8" s="387"/>
      <c r="D8" s="387"/>
      <c r="E8" s="387"/>
    </row>
    <row r="9" spans="1:5" ht="13.5" customHeight="1">
      <c r="A9" s="387"/>
      <c r="B9" s="387"/>
      <c r="C9" s="387"/>
      <c r="D9" s="387"/>
      <c r="E9" s="387"/>
    </row>
    <row r="10" spans="1:5" ht="13.5" customHeight="1">
      <c r="A10" s="387"/>
      <c r="B10" s="387"/>
      <c r="C10" s="387"/>
      <c r="D10" s="387"/>
      <c r="E10" s="387"/>
    </row>
    <row r="11" spans="1:5" ht="13.5" customHeight="1">
      <c r="A11" s="387"/>
      <c r="B11" s="387"/>
      <c r="C11" s="387"/>
      <c r="D11" s="387"/>
      <c r="E11" s="387"/>
    </row>
    <row r="12" spans="1:5" ht="13.5" customHeight="1">
      <c r="A12" s="387"/>
      <c r="B12" s="387"/>
      <c r="C12" s="387"/>
      <c r="D12" s="387"/>
      <c r="E12" s="387"/>
    </row>
    <row r="13" spans="1:5" ht="13.5" customHeight="1">
      <c r="A13" s="387"/>
      <c r="B13" s="387"/>
      <c r="C13" s="387"/>
      <c r="D13" s="387"/>
      <c r="E13" s="387"/>
    </row>
    <row r="14" spans="1:5" ht="13.5" customHeight="1">
      <c r="A14" s="387"/>
      <c r="B14" s="387"/>
      <c r="C14" s="387"/>
      <c r="D14" s="387"/>
      <c r="E14" s="387"/>
    </row>
    <row r="15" spans="1:5" ht="13.5" customHeight="1">
      <c r="A15" s="387"/>
      <c r="B15" s="387"/>
      <c r="C15" s="387"/>
      <c r="D15" s="387"/>
      <c r="E15" s="387"/>
    </row>
    <row r="16" spans="1:5" ht="13.5" customHeight="1">
      <c r="A16" s="387"/>
      <c r="B16" s="387"/>
      <c r="C16" s="387"/>
      <c r="D16" s="387"/>
      <c r="E16" s="387"/>
    </row>
    <row r="17" spans="1:5" ht="13.5" customHeight="1">
      <c r="A17" s="387"/>
      <c r="B17" s="387"/>
      <c r="C17" s="387"/>
      <c r="D17" s="387"/>
      <c r="E17" s="387"/>
    </row>
    <row r="18" spans="1:5" ht="13.5" customHeight="1">
      <c r="A18" s="387"/>
      <c r="B18" s="387"/>
      <c r="C18" s="387"/>
      <c r="D18" s="387"/>
      <c r="E18" s="387"/>
    </row>
    <row r="19" spans="1:5" ht="13.5" customHeight="1">
      <c r="A19" s="387"/>
      <c r="B19" s="387"/>
      <c r="C19" s="387"/>
      <c r="D19" s="387"/>
      <c r="E19" s="387"/>
    </row>
    <row r="20" spans="1:5" ht="13.5" customHeight="1">
      <c r="A20" s="387"/>
      <c r="B20" s="387"/>
      <c r="C20" s="387"/>
      <c r="D20" s="387"/>
      <c r="E20" s="387"/>
    </row>
    <row r="21" spans="1:5" ht="13.5" customHeight="1">
      <c r="A21" s="387"/>
      <c r="B21" s="387"/>
      <c r="C21" s="387"/>
      <c r="D21" s="387"/>
      <c r="E21" s="387"/>
    </row>
    <row r="22" spans="1:5" ht="13.5" customHeight="1">
      <c r="A22" s="387"/>
      <c r="B22" s="387"/>
      <c r="C22" s="387"/>
      <c r="D22" s="387"/>
      <c r="E22" s="387"/>
    </row>
    <row r="23" spans="1:5" ht="13.5" customHeight="1">
      <c r="A23" s="387"/>
      <c r="B23" s="387"/>
      <c r="C23" s="387"/>
      <c r="D23" s="387"/>
      <c r="E23" s="387"/>
    </row>
    <row r="24" spans="1:5" ht="13.5" customHeight="1">
      <c r="A24" s="387"/>
      <c r="B24" s="387"/>
      <c r="C24" s="387"/>
      <c r="D24" s="387"/>
      <c r="E24" s="387"/>
    </row>
    <row r="25" spans="1:5" ht="13.5" customHeight="1">
      <c r="A25" s="387"/>
      <c r="B25" s="387"/>
      <c r="C25" s="387"/>
      <c r="D25" s="387"/>
      <c r="E25" s="387"/>
    </row>
    <row r="26" spans="1:5" ht="13.5" customHeight="1">
      <c r="A26" s="387"/>
      <c r="B26" s="387"/>
      <c r="C26" s="387"/>
      <c r="D26" s="387"/>
      <c r="E26" s="387"/>
    </row>
    <row r="27" spans="1:5" ht="13.5" customHeight="1">
      <c r="A27" s="387"/>
      <c r="B27" s="387"/>
      <c r="C27" s="387"/>
      <c r="D27" s="387"/>
      <c r="E27" s="387"/>
    </row>
    <row r="28" spans="1:5" ht="13.5" customHeight="1">
      <c r="A28" s="387"/>
      <c r="B28" s="387"/>
      <c r="C28" s="387"/>
      <c r="D28" s="387"/>
      <c r="E28" s="387"/>
    </row>
    <row r="29" spans="1:5" ht="13.5" customHeight="1">
      <c r="A29" s="387"/>
      <c r="B29" s="387"/>
      <c r="C29" s="387"/>
      <c r="D29" s="387"/>
      <c r="E29" s="387"/>
    </row>
    <row r="30" spans="1:5" ht="13.5" customHeight="1">
      <c r="A30" s="387"/>
      <c r="B30" s="387"/>
      <c r="C30" s="387"/>
      <c r="D30" s="387"/>
      <c r="E30" s="387"/>
    </row>
    <row r="31" spans="1:5" ht="13.5" customHeight="1">
      <c r="A31" s="387"/>
      <c r="B31" s="387"/>
      <c r="C31" s="387"/>
      <c r="D31" s="387"/>
      <c r="E31" s="387"/>
    </row>
    <row r="32" spans="1:5" ht="13.5" customHeight="1">
      <c r="A32" s="387"/>
      <c r="B32" s="387"/>
      <c r="C32" s="387"/>
      <c r="D32" s="387"/>
      <c r="E32" s="387"/>
    </row>
    <row r="33" spans="1:5" ht="13.5" customHeight="1">
      <c r="A33" s="387"/>
      <c r="B33" s="387"/>
      <c r="C33" s="387"/>
      <c r="D33" s="387"/>
      <c r="E33" s="387"/>
    </row>
    <row r="34" spans="1:5" ht="13.5" customHeight="1">
      <c r="A34" s="387"/>
      <c r="B34" s="387"/>
      <c r="C34" s="387"/>
      <c r="D34" s="387"/>
      <c r="E34" s="387"/>
    </row>
    <row r="35" spans="1:5" ht="13.5" customHeight="1">
      <c r="A35" s="387"/>
      <c r="B35" s="387"/>
      <c r="C35" s="387"/>
      <c r="D35" s="387"/>
      <c r="E35" s="387"/>
    </row>
    <row r="36" spans="1:5" ht="13.5" customHeight="1">
      <c r="A36" s="387"/>
      <c r="B36" s="387"/>
      <c r="C36" s="387"/>
      <c r="D36" s="387"/>
      <c r="E36" s="387"/>
    </row>
    <row r="37" spans="1:5" ht="13.5" customHeight="1">
      <c r="A37" s="387"/>
      <c r="B37" s="387"/>
      <c r="C37" s="387"/>
      <c r="D37" s="387"/>
      <c r="E37" s="387"/>
    </row>
    <row r="38" spans="1:5" ht="13.5" customHeight="1">
      <c r="A38" s="387"/>
      <c r="B38" s="387"/>
      <c r="C38" s="387"/>
      <c r="D38" s="387"/>
      <c r="E38" s="387"/>
    </row>
    <row r="39" spans="1:5" ht="13.5" customHeight="1">
      <c r="A39" s="387"/>
      <c r="B39" s="387"/>
      <c r="C39" s="387"/>
      <c r="D39" s="387"/>
      <c r="E39" s="387"/>
    </row>
    <row r="40" spans="1:5" ht="13.5" customHeight="1">
      <c r="A40" s="387"/>
      <c r="B40" s="387"/>
      <c r="C40" s="387"/>
      <c r="D40" s="387"/>
      <c r="E40" s="387"/>
    </row>
    <row r="41" spans="1:5" ht="13.5" customHeight="1">
      <c r="A41" s="387"/>
      <c r="B41" s="387"/>
      <c r="C41" s="387"/>
      <c r="D41" s="387"/>
      <c r="E41" s="387"/>
    </row>
    <row r="42" spans="1:5" ht="18.75" customHeight="1">
      <c r="A42" s="387"/>
      <c r="B42" s="387" t="s">
        <v>335</v>
      </c>
      <c r="C42" s="387"/>
      <c r="D42" s="387"/>
      <c r="E42" s="387"/>
    </row>
    <row r="43" spans="1:5" ht="9" customHeight="1">
      <c r="A43" s="386"/>
      <c r="B43" s="430"/>
      <c r="C43" s="431"/>
      <c r="D43" s="432"/>
      <c r="E43" s="386"/>
    </row>
    <row r="44" spans="1:5" ht="13.5" customHeight="1">
      <c r="A44" s="386"/>
      <c r="B44" s="430"/>
      <c r="C44" s="427"/>
      <c r="D44" s="433" t="s">
        <v>331</v>
      </c>
      <c r="E44" s="386"/>
    </row>
    <row r="45" spans="1:5" ht="13.5" customHeight="1">
      <c r="A45" s="386"/>
      <c r="B45" s="430"/>
      <c r="C45" s="439"/>
      <c r="D45" s="438" t="s">
        <v>332</v>
      </c>
      <c r="E45" s="386"/>
    </row>
    <row r="46" spans="1:5" ht="13.5" customHeight="1">
      <c r="A46" s="386"/>
      <c r="B46" s="430"/>
      <c r="C46" s="434"/>
      <c r="D46" s="432"/>
      <c r="E46" s="386"/>
    </row>
    <row r="47" spans="1:5" ht="13.5" customHeight="1">
      <c r="A47" s="386"/>
      <c r="B47" s="430"/>
      <c r="C47" s="428"/>
      <c r="D47" s="433" t="s">
        <v>333</v>
      </c>
      <c r="E47" s="386"/>
    </row>
    <row r="48" spans="1:5" ht="13.5" customHeight="1">
      <c r="A48" s="386"/>
      <c r="B48" s="430"/>
      <c r="C48" s="431"/>
      <c r="D48" s="668" t="s">
        <v>332</v>
      </c>
      <c r="E48" s="386"/>
    </row>
    <row r="49" spans="1:5" ht="13.5" customHeight="1">
      <c r="A49" s="386"/>
      <c r="B49" s="430"/>
      <c r="C49" s="431"/>
      <c r="D49" s="432"/>
      <c r="E49" s="386"/>
    </row>
    <row r="50" spans="1:5" ht="13.5" customHeight="1">
      <c r="A50" s="386"/>
      <c r="B50" s="430"/>
      <c r="C50" s="429"/>
      <c r="D50" s="433" t="s">
        <v>334</v>
      </c>
      <c r="E50" s="386"/>
    </row>
    <row r="51" spans="1:5" ht="13.5" customHeight="1">
      <c r="A51" s="386"/>
      <c r="B51" s="430"/>
      <c r="C51" s="431"/>
      <c r="D51" s="668" t="s">
        <v>434</v>
      </c>
      <c r="E51" s="386"/>
    </row>
    <row r="52" spans="1:5" ht="25.5" customHeight="1">
      <c r="A52" s="386"/>
      <c r="B52" s="435"/>
      <c r="C52" s="436"/>
      <c r="D52" s="437"/>
      <c r="E52" s="386"/>
    </row>
    <row r="53" spans="1:5">
      <c r="A53" s="386"/>
      <c r="B53" s="387"/>
      <c r="C53" s="389"/>
      <c r="D53" s="388"/>
      <c r="E53" s="386"/>
    </row>
    <row r="54" spans="1:5" ht="94.5" customHeight="1">
      <c r="A54" s="386"/>
      <c r="B54" s="387"/>
      <c r="C54" s="389"/>
      <c r="D54" s="388"/>
      <c r="E54" s="386"/>
    </row>
    <row r="65" ht="8.25" customHeight="1"/>
    <row r="67" ht="9" customHeight="1"/>
    <row r="68" ht="8.25" customHeight="1"/>
    <row r="69" ht="9.75" customHeight="1"/>
    <row r="71" ht="4.5" customHeight="1"/>
  </sheetData>
  <customSheetViews>
    <customSheetView guid="{D8E90C30-C61D-40A7-989F-8651AA8E91E2}" showPageBreaks="1" printArea="1" showRuler="0">
      <selection activeCell="F23" sqref="F23"/>
      <pageMargins left="0.15748031496062992" right="0.15748031496062992" top="0.19685039370078741" bottom="0.19685039370078741" header="0" footer="0"/>
      <printOptions horizontalCentered="1"/>
      <pageSetup paperSize="9" orientation="portrait" r:id="rId1"/>
      <headerFooter alignWithMargins="0"/>
    </customSheetView>
    <customSheetView guid="{5859C3A0-D6FB-40D9-B6C2-346CB5A63A0A}" showRuler="0">
      <selection activeCell="EW151" sqref="EW151:FA155"/>
      <pageMargins left="0.15748031496062992" right="0.15748031496062992" top="0.19685039370078741" bottom="0.19685039370078741" header="0" footer="0"/>
      <printOptions horizontalCentered="1"/>
      <pageSetup paperSize="9" orientation="portrait" r:id="rId2"/>
      <headerFooter alignWithMargins="0"/>
    </customSheetView>
    <customSheetView guid="{87E9DA1B-1CEB-458D-87A5-C4E38BAE485A}" showPageBreaks="1" printArea="1" showRuler="0">
      <selection activeCell="EW151" sqref="EW151:FA155"/>
      <pageMargins left="0.15748031496062992" right="0.15748031496062992" top="0.19685039370078741" bottom="0.19685039370078741" header="0" footer="0"/>
      <printOptions horizontalCentered="1"/>
      <pageSetup paperSize="9" orientation="portrait" r:id="rId3"/>
      <headerFooter alignWithMargins="0"/>
    </customSheetView>
  </customSheetViews>
  <phoneticPr fontId="5" type="noConversion"/>
  <hyperlinks>
    <hyperlink ref="D45" r:id="rId4"/>
    <hyperlink ref="D51" r:id="rId5"/>
    <hyperlink ref="D48" r:id="rId6"/>
  </hyperlinks>
  <printOptions horizontalCentered="1"/>
  <pageMargins left="0.15748031496062992" right="0.15748031496062992" top="0.19685039370078741" bottom="0.19685039370078741" header="0" footer="0"/>
  <pageSetup paperSize="9" orientation="portrait" r:id="rId7"/>
  <headerFooter alignWithMargins="0"/>
</worksheet>
</file>

<file path=xl/worksheets/sheet3.xml><?xml version="1.0" encoding="utf-8"?>
<worksheet xmlns="http://schemas.openxmlformats.org/spreadsheetml/2006/main" xmlns:r="http://schemas.openxmlformats.org/officeDocument/2006/relationships">
  <sheetPr codeName="Folha21" enableFormatConditionsCalculation="0">
    <tabColor theme="9"/>
  </sheetPr>
  <dimension ref="A1:P55"/>
  <sheetViews>
    <sheetView showRuler="0" topLeftCell="F6" zoomScaleNormal="100" workbookViewId="0">
      <selection activeCell="J47" sqref="J47"/>
    </sheetView>
  </sheetViews>
  <sheetFormatPr defaultRowHeight="12.75"/>
  <cols>
    <col min="1" max="1" width="1" style="39" customWidth="1"/>
    <col min="2" max="2" width="2.5703125" style="39" customWidth="1"/>
    <col min="3" max="3" width="3" style="39" customWidth="1"/>
    <col min="4" max="4" width="6" style="39" customWidth="1"/>
    <col min="5" max="5" width="10.7109375" style="39" customWidth="1"/>
    <col min="6" max="6" width="0.5703125" style="39" customWidth="1"/>
    <col min="7" max="7" width="13" style="39" customWidth="1"/>
    <col min="8" max="8" width="5.5703125" style="39" customWidth="1"/>
    <col min="9" max="9" width="2.5703125" style="39" customWidth="1"/>
    <col min="10" max="10" width="20.7109375" style="39" customWidth="1"/>
    <col min="11" max="11" width="11.7109375" style="39" customWidth="1"/>
    <col min="12" max="12" width="18.5703125" style="39" customWidth="1"/>
    <col min="13" max="13" width="2.7109375" style="39" customWidth="1"/>
    <col min="14" max="14" width="2.42578125" style="39" customWidth="1"/>
    <col min="15" max="15" width="1" style="39" customWidth="1"/>
    <col min="16" max="16384" width="9.140625" style="39"/>
  </cols>
  <sheetData>
    <row r="1" spans="1:15" ht="13.5" customHeight="1">
      <c r="A1" s="36"/>
      <c r="B1" s="1483" t="s">
        <v>321</v>
      </c>
      <c r="C1" s="1484"/>
      <c r="D1" s="1484"/>
      <c r="E1" s="1484"/>
      <c r="F1" s="37"/>
      <c r="G1" s="37"/>
      <c r="H1" s="37"/>
      <c r="I1" s="37"/>
      <c r="J1" s="37"/>
      <c r="K1" s="37"/>
      <c r="L1" s="37"/>
      <c r="M1" s="380"/>
      <c r="N1" s="380"/>
      <c r="O1" s="38"/>
    </row>
    <row r="2" spans="1:15" ht="8.25" customHeight="1">
      <c r="A2" s="36"/>
      <c r="B2" s="385"/>
      <c r="C2" s="381"/>
      <c r="D2" s="381"/>
      <c r="E2" s="381"/>
      <c r="F2" s="381"/>
      <c r="G2" s="381"/>
      <c r="H2" s="382"/>
      <c r="I2" s="382"/>
      <c r="J2" s="382"/>
      <c r="K2" s="382"/>
      <c r="L2" s="382"/>
      <c r="M2" s="382"/>
      <c r="N2" s="383"/>
      <c r="O2" s="40"/>
    </row>
    <row r="3" spans="1:15" s="44" customFormat="1" ht="11.25" customHeight="1">
      <c r="A3" s="41"/>
      <c r="B3" s="42"/>
      <c r="C3" s="1485" t="s">
        <v>54</v>
      </c>
      <c r="D3" s="1485"/>
      <c r="E3" s="1485"/>
      <c r="F3" s="1485"/>
      <c r="G3" s="1485"/>
      <c r="H3" s="1485"/>
      <c r="I3" s="1485"/>
      <c r="J3" s="1485"/>
      <c r="K3" s="1485"/>
      <c r="L3" s="1485"/>
      <c r="M3" s="1485"/>
      <c r="N3" s="384"/>
      <c r="O3" s="43"/>
    </row>
    <row r="4" spans="1:15" s="44" customFormat="1" ht="11.25">
      <c r="A4" s="41"/>
      <c r="B4" s="42"/>
      <c r="C4" s="1485"/>
      <c r="D4" s="1485"/>
      <c r="E4" s="1485"/>
      <c r="F4" s="1485"/>
      <c r="G4" s="1485"/>
      <c r="H4" s="1485"/>
      <c r="I4" s="1485"/>
      <c r="J4" s="1485"/>
      <c r="K4" s="1485"/>
      <c r="L4" s="1485"/>
      <c r="M4" s="1485"/>
      <c r="N4" s="384"/>
      <c r="O4" s="43"/>
    </row>
    <row r="5" spans="1:15" s="44" customFormat="1" ht="3" customHeight="1">
      <c r="A5" s="41"/>
      <c r="B5" s="42"/>
      <c r="C5" s="45"/>
      <c r="D5" s="45"/>
      <c r="E5" s="45"/>
      <c r="F5" s="45"/>
      <c r="G5" s="45"/>
      <c r="H5" s="45"/>
      <c r="I5" s="45"/>
      <c r="J5" s="42"/>
      <c r="K5" s="42"/>
      <c r="L5" s="42"/>
      <c r="M5" s="46"/>
      <c r="N5" s="384"/>
      <c r="O5" s="43"/>
    </row>
    <row r="6" spans="1:15" s="44" customFormat="1" ht="18" customHeight="1">
      <c r="A6" s="41"/>
      <c r="B6" s="42"/>
      <c r="C6" s="47"/>
      <c r="D6" s="1486" t="s">
        <v>395</v>
      </c>
      <c r="E6" s="1486"/>
      <c r="F6" s="1486"/>
      <c r="G6" s="1486"/>
      <c r="H6" s="1486"/>
      <c r="I6" s="1486"/>
      <c r="J6" s="1486"/>
      <c r="K6" s="1486"/>
      <c r="L6" s="1486"/>
      <c r="M6" s="1486"/>
      <c r="N6" s="384"/>
      <c r="O6" s="43"/>
    </row>
    <row r="7" spans="1:15" s="44" customFormat="1" ht="3" customHeight="1">
      <c r="A7" s="41"/>
      <c r="B7" s="42"/>
      <c r="C7" s="45"/>
      <c r="D7" s="45"/>
      <c r="E7" s="45"/>
      <c r="F7" s="45"/>
      <c r="G7" s="45"/>
      <c r="H7" s="45"/>
      <c r="I7" s="45"/>
      <c r="J7" s="42"/>
      <c r="K7" s="42"/>
      <c r="L7" s="42"/>
      <c r="M7" s="46"/>
      <c r="N7" s="384"/>
      <c r="O7" s="43"/>
    </row>
    <row r="8" spans="1:15" s="44" customFormat="1" ht="92.25" customHeight="1">
      <c r="A8" s="41"/>
      <c r="B8" s="42"/>
      <c r="C8" s="45"/>
      <c r="D8" s="1488" t="s">
        <v>396</v>
      </c>
      <c r="E8" s="1486"/>
      <c r="F8" s="1486"/>
      <c r="G8" s="1486"/>
      <c r="H8" s="1486"/>
      <c r="I8" s="1486"/>
      <c r="J8" s="1486"/>
      <c r="K8" s="1486"/>
      <c r="L8" s="1486"/>
      <c r="M8" s="1486"/>
      <c r="N8" s="384"/>
      <c r="O8" s="43"/>
    </row>
    <row r="9" spans="1:15" s="44" customFormat="1" ht="3" customHeight="1">
      <c r="A9" s="41"/>
      <c r="B9" s="42"/>
      <c r="C9" s="45"/>
      <c r="D9" s="45"/>
      <c r="E9" s="45"/>
      <c r="F9" s="45"/>
      <c r="G9" s="45"/>
      <c r="H9" s="45"/>
      <c r="I9" s="45"/>
      <c r="J9" s="42"/>
      <c r="K9" s="42"/>
      <c r="L9" s="42"/>
      <c r="M9" s="46"/>
      <c r="N9" s="384"/>
      <c r="O9" s="43"/>
    </row>
    <row r="10" spans="1:15" s="44" customFormat="1" ht="67.5" customHeight="1">
      <c r="A10" s="41"/>
      <c r="B10" s="42"/>
      <c r="C10" s="45"/>
      <c r="D10" s="1487" t="s">
        <v>397</v>
      </c>
      <c r="E10" s="1487"/>
      <c r="F10" s="1487"/>
      <c r="G10" s="1487"/>
      <c r="H10" s="1487"/>
      <c r="I10" s="1487"/>
      <c r="J10" s="1487"/>
      <c r="K10" s="1487"/>
      <c r="L10" s="1487"/>
      <c r="M10" s="1487"/>
      <c r="N10" s="384"/>
      <c r="O10" s="43"/>
    </row>
    <row r="11" spans="1:15" s="44" customFormat="1" ht="3" customHeight="1">
      <c r="A11" s="41"/>
      <c r="B11" s="42"/>
      <c r="C11" s="45"/>
      <c r="D11" s="258"/>
      <c r="E11" s="258"/>
      <c r="F11" s="258"/>
      <c r="G11" s="258"/>
      <c r="H11" s="258"/>
      <c r="I11" s="258"/>
      <c r="J11" s="258"/>
      <c r="K11" s="258"/>
      <c r="L11" s="258"/>
      <c r="M11" s="258"/>
      <c r="N11" s="384"/>
      <c r="O11" s="43"/>
    </row>
    <row r="12" spans="1:15" s="44" customFormat="1" ht="53.25" customHeight="1">
      <c r="A12" s="41"/>
      <c r="B12" s="42"/>
      <c r="C12" s="45"/>
      <c r="D12" s="1486" t="s">
        <v>398</v>
      </c>
      <c r="E12" s="1486"/>
      <c r="F12" s="1486"/>
      <c r="G12" s="1486"/>
      <c r="H12" s="1486"/>
      <c r="I12" s="1486"/>
      <c r="J12" s="1486"/>
      <c r="K12" s="1486"/>
      <c r="L12" s="1486"/>
      <c r="M12" s="1486"/>
      <c r="N12" s="384"/>
      <c r="O12" s="43"/>
    </row>
    <row r="13" spans="1:15" s="44" customFormat="1" ht="3" customHeight="1">
      <c r="A13" s="41"/>
      <c r="B13" s="42"/>
      <c r="C13" s="45"/>
      <c r="D13" s="258"/>
      <c r="E13" s="258"/>
      <c r="F13" s="258"/>
      <c r="G13" s="258"/>
      <c r="H13" s="258"/>
      <c r="I13" s="258"/>
      <c r="J13" s="258"/>
      <c r="K13" s="258"/>
      <c r="L13" s="258"/>
      <c r="M13" s="258"/>
      <c r="N13" s="384"/>
      <c r="O13" s="43"/>
    </row>
    <row r="14" spans="1:15" s="44" customFormat="1" ht="23.25" customHeight="1">
      <c r="A14" s="41"/>
      <c r="B14" s="42"/>
      <c r="C14" s="45"/>
      <c r="D14" s="1486" t="s">
        <v>399</v>
      </c>
      <c r="E14" s="1486"/>
      <c r="F14" s="1486"/>
      <c r="G14" s="1486"/>
      <c r="H14" s="1486"/>
      <c r="I14" s="1486"/>
      <c r="J14" s="1486"/>
      <c r="K14" s="1486"/>
      <c r="L14" s="1486"/>
      <c r="M14" s="1486"/>
      <c r="N14" s="384"/>
      <c r="O14" s="43"/>
    </row>
    <row r="15" spans="1:15" s="44" customFormat="1" ht="3" customHeight="1">
      <c r="A15" s="41"/>
      <c r="B15" s="42"/>
      <c r="C15" s="45"/>
      <c r="D15" s="258"/>
      <c r="E15" s="258"/>
      <c r="F15" s="258"/>
      <c r="G15" s="258"/>
      <c r="H15" s="258"/>
      <c r="I15" s="258"/>
      <c r="J15" s="258"/>
      <c r="K15" s="258"/>
      <c r="L15" s="258"/>
      <c r="M15" s="258"/>
      <c r="N15" s="384"/>
      <c r="O15" s="43"/>
    </row>
    <row r="16" spans="1:15" s="44" customFormat="1" ht="23.25" customHeight="1">
      <c r="A16" s="41"/>
      <c r="B16" s="42"/>
      <c r="C16" s="45"/>
      <c r="D16" s="1486" t="s">
        <v>400</v>
      </c>
      <c r="E16" s="1486"/>
      <c r="F16" s="1486"/>
      <c r="G16" s="1486"/>
      <c r="H16" s="1486"/>
      <c r="I16" s="1486"/>
      <c r="J16" s="1486"/>
      <c r="K16" s="1486"/>
      <c r="L16" s="1486"/>
      <c r="M16" s="1486"/>
      <c r="N16" s="384"/>
      <c r="O16" s="43"/>
    </row>
    <row r="17" spans="1:15" s="44" customFormat="1" ht="3" customHeight="1">
      <c r="A17" s="41"/>
      <c r="B17" s="42"/>
      <c r="C17" s="45"/>
      <c r="D17" s="258"/>
      <c r="E17" s="258"/>
      <c r="F17" s="258"/>
      <c r="G17" s="258"/>
      <c r="H17" s="258"/>
      <c r="I17" s="258"/>
      <c r="J17" s="258"/>
      <c r="K17" s="258"/>
      <c r="L17" s="258"/>
      <c r="M17" s="258"/>
      <c r="N17" s="384"/>
      <c r="O17" s="43"/>
    </row>
    <row r="18" spans="1:15" s="44" customFormat="1" ht="23.25" customHeight="1">
      <c r="A18" s="41"/>
      <c r="B18" s="42"/>
      <c r="C18" s="45"/>
      <c r="D18" s="1488" t="s">
        <v>401</v>
      </c>
      <c r="E18" s="1486"/>
      <c r="F18" s="1486"/>
      <c r="G18" s="1486"/>
      <c r="H18" s="1486"/>
      <c r="I18" s="1486"/>
      <c r="J18" s="1486"/>
      <c r="K18" s="1486"/>
      <c r="L18" s="1486"/>
      <c r="M18" s="1486"/>
      <c r="N18" s="384"/>
      <c r="O18" s="43"/>
    </row>
    <row r="19" spans="1:15" s="44" customFormat="1" ht="3" customHeight="1">
      <c r="A19" s="41"/>
      <c r="B19" s="42"/>
      <c r="C19" s="45"/>
      <c r="D19" s="258"/>
      <c r="E19" s="258"/>
      <c r="F19" s="258"/>
      <c r="G19" s="258"/>
      <c r="H19" s="258"/>
      <c r="I19" s="258"/>
      <c r="J19" s="258"/>
      <c r="K19" s="258"/>
      <c r="L19" s="258"/>
      <c r="M19" s="258"/>
      <c r="N19" s="384"/>
      <c r="O19" s="43"/>
    </row>
    <row r="20" spans="1:15" s="44" customFormat="1" ht="14.25" customHeight="1">
      <c r="A20" s="41"/>
      <c r="B20" s="42"/>
      <c r="C20" s="45"/>
      <c r="D20" s="1486" t="s">
        <v>402</v>
      </c>
      <c r="E20" s="1486"/>
      <c r="F20" s="1486"/>
      <c r="G20" s="1486"/>
      <c r="H20" s="1486"/>
      <c r="I20" s="1486"/>
      <c r="J20" s="1486"/>
      <c r="K20" s="1486"/>
      <c r="L20" s="1486"/>
      <c r="M20" s="1486"/>
      <c r="N20" s="384"/>
      <c r="O20" s="43"/>
    </row>
    <row r="21" spans="1:15" s="44" customFormat="1" ht="3" customHeight="1">
      <c r="A21" s="41"/>
      <c r="B21" s="42"/>
      <c r="C21" s="45"/>
      <c r="D21" s="258"/>
      <c r="E21" s="258"/>
      <c r="F21" s="258"/>
      <c r="G21" s="258"/>
      <c r="H21" s="258"/>
      <c r="I21" s="258"/>
      <c r="J21" s="258"/>
      <c r="K21" s="258"/>
      <c r="L21" s="258"/>
      <c r="M21" s="258"/>
      <c r="N21" s="384"/>
      <c r="O21" s="43"/>
    </row>
    <row r="22" spans="1:15" s="44" customFormat="1" ht="32.25" customHeight="1">
      <c r="A22" s="41"/>
      <c r="B22" s="42"/>
      <c r="C22" s="45"/>
      <c r="D22" s="1486" t="s">
        <v>403</v>
      </c>
      <c r="E22" s="1486"/>
      <c r="F22" s="1486"/>
      <c r="G22" s="1486"/>
      <c r="H22" s="1486"/>
      <c r="I22" s="1486"/>
      <c r="J22" s="1486"/>
      <c r="K22" s="1486"/>
      <c r="L22" s="1486"/>
      <c r="M22" s="1486"/>
      <c r="N22" s="384"/>
      <c r="O22" s="43"/>
    </row>
    <row r="23" spans="1:15" s="44" customFormat="1" ht="3" customHeight="1">
      <c r="A23" s="41"/>
      <c r="B23" s="42"/>
      <c r="C23" s="45"/>
      <c r="D23" s="258"/>
      <c r="E23" s="258"/>
      <c r="F23" s="258"/>
      <c r="G23" s="258"/>
      <c r="H23" s="258"/>
      <c r="I23" s="258"/>
      <c r="J23" s="258"/>
      <c r="K23" s="258"/>
      <c r="L23" s="258"/>
      <c r="M23" s="258"/>
      <c r="N23" s="384"/>
      <c r="O23" s="43"/>
    </row>
    <row r="24" spans="1:15" s="44" customFormat="1" ht="81.75" customHeight="1">
      <c r="A24" s="41"/>
      <c r="B24" s="42"/>
      <c r="C24" s="45"/>
      <c r="D24" s="1486" t="s">
        <v>306</v>
      </c>
      <c r="E24" s="1486"/>
      <c r="F24" s="1486"/>
      <c r="G24" s="1486"/>
      <c r="H24" s="1486"/>
      <c r="I24" s="1486"/>
      <c r="J24" s="1486"/>
      <c r="K24" s="1486"/>
      <c r="L24" s="1486"/>
      <c r="M24" s="1486"/>
      <c r="N24" s="384"/>
      <c r="O24" s="43"/>
    </row>
    <row r="25" spans="1:15" s="44" customFormat="1" ht="3" customHeight="1">
      <c r="A25" s="41"/>
      <c r="B25" s="42"/>
      <c r="C25" s="45"/>
      <c r="D25" s="258"/>
      <c r="E25" s="258"/>
      <c r="F25" s="258"/>
      <c r="G25" s="258"/>
      <c r="H25" s="258"/>
      <c r="I25" s="258"/>
      <c r="J25" s="258"/>
      <c r="K25" s="258"/>
      <c r="L25" s="258"/>
      <c r="M25" s="258"/>
      <c r="N25" s="384"/>
      <c r="O25" s="43"/>
    </row>
    <row r="26" spans="1:15" s="44" customFormat="1" ht="105.75" customHeight="1">
      <c r="A26" s="41"/>
      <c r="B26" s="42"/>
      <c r="C26" s="45"/>
      <c r="D26" s="1491" t="s">
        <v>442</v>
      </c>
      <c r="E26" s="1491"/>
      <c r="F26" s="1491"/>
      <c r="G26" s="1491"/>
      <c r="H26" s="1491"/>
      <c r="I26" s="1491"/>
      <c r="J26" s="1491"/>
      <c r="K26" s="1491"/>
      <c r="L26" s="1491"/>
      <c r="M26" s="1491"/>
      <c r="N26" s="384"/>
      <c r="O26" s="43"/>
    </row>
    <row r="27" spans="1:15" s="44" customFormat="1" ht="3" customHeight="1">
      <c r="A27" s="41"/>
      <c r="B27" s="42"/>
      <c r="C27" s="45"/>
      <c r="D27" s="56"/>
      <c r="E27" s="56"/>
      <c r="F27" s="56"/>
      <c r="G27" s="56"/>
      <c r="H27" s="56"/>
      <c r="I27" s="56"/>
      <c r="J27" s="57"/>
      <c r="K27" s="57"/>
      <c r="L27" s="57"/>
      <c r="M27" s="58"/>
      <c r="N27" s="384"/>
      <c r="O27" s="43"/>
    </row>
    <row r="28" spans="1:15" s="44" customFormat="1" ht="57" customHeight="1">
      <c r="A28" s="41"/>
      <c r="B28" s="42"/>
      <c r="C28" s="47"/>
      <c r="D28" s="1486" t="s">
        <v>53</v>
      </c>
      <c r="E28" s="1494"/>
      <c r="F28" s="1494"/>
      <c r="G28" s="1494"/>
      <c r="H28" s="1494"/>
      <c r="I28" s="1494"/>
      <c r="J28" s="1494"/>
      <c r="K28" s="1494"/>
      <c r="L28" s="1494"/>
      <c r="M28" s="1494"/>
      <c r="N28" s="384"/>
      <c r="O28" s="43"/>
    </row>
    <row r="29" spans="1:15" s="44" customFormat="1" ht="3" customHeight="1">
      <c r="A29" s="41"/>
      <c r="B29" s="42"/>
      <c r="C29" s="47"/>
      <c r="D29" s="259"/>
      <c r="E29" s="259"/>
      <c r="F29" s="259"/>
      <c r="G29" s="259"/>
      <c r="H29" s="259"/>
      <c r="I29" s="259"/>
      <c r="J29" s="259"/>
      <c r="K29" s="259"/>
      <c r="L29" s="259"/>
      <c r="M29" s="259"/>
      <c r="N29" s="384"/>
      <c r="O29" s="43"/>
    </row>
    <row r="30" spans="1:15" s="44" customFormat="1" ht="34.5" customHeight="1">
      <c r="A30" s="41"/>
      <c r="B30" s="42"/>
      <c r="C30" s="47"/>
      <c r="D30" s="1486" t="s">
        <v>52</v>
      </c>
      <c r="E30" s="1494"/>
      <c r="F30" s="1494"/>
      <c r="G30" s="1494"/>
      <c r="H30" s="1494"/>
      <c r="I30" s="1494"/>
      <c r="J30" s="1494"/>
      <c r="K30" s="1494"/>
      <c r="L30" s="1494"/>
      <c r="M30" s="1494"/>
      <c r="N30" s="384"/>
      <c r="O30" s="43"/>
    </row>
    <row r="31" spans="1:15" s="44" customFormat="1" ht="30.75" customHeight="1">
      <c r="A31" s="41"/>
      <c r="B31" s="42"/>
      <c r="C31" s="49"/>
      <c r="D31" s="92"/>
      <c r="E31" s="92"/>
      <c r="F31" s="92"/>
      <c r="G31" s="92"/>
      <c r="H31" s="92"/>
      <c r="I31" s="92"/>
      <c r="J31" s="92"/>
      <c r="K31" s="92"/>
      <c r="L31" s="92"/>
      <c r="M31" s="92"/>
      <c r="N31" s="384"/>
      <c r="O31" s="43"/>
    </row>
    <row r="32" spans="1:15" s="44" customFormat="1" ht="13.5" customHeight="1">
      <c r="A32" s="41"/>
      <c r="B32" s="42"/>
      <c r="C32" s="49"/>
      <c r="D32" s="372"/>
      <c r="E32" s="372"/>
      <c r="F32" s="372"/>
      <c r="G32" s="373"/>
      <c r="H32" s="374" t="s">
        <v>17</v>
      </c>
      <c r="I32" s="371"/>
      <c r="J32" s="52"/>
      <c r="K32" s="373"/>
      <c r="L32" s="374" t="s">
        <v>24</v>
      </c>
      <c r="M32" s="371"/>
      <c r="N32" s="384"/>
      <c r="O32" s="43"/>
    </row>
    <row r="33" spans="1:16" s="44" customFormat="1" ht="6" customHeight="1">
      <c r="A33" s="41"/>
      <c r="B33" s="42"/>
      <c r="C33" s="49"/>
      <c r="D33" s="375"/>
      <c r="E33" s="50"/>
      <c r="F33" s="50"/>
      <c r="G33" s="52"/>
      <c r="H33" s="51"/>
      <c r="I33" s="52"/>
      <c r="J33" s="52"/>
      <c r="K33" s="377"/>
      <c r="L33" s="378"/>
      <c r="M33" s="52"/>
      <c r="N33" s="384"/>
      <c r="O33" s="43"/>
    </row>
    <row r="34" spans="1:16" s="44" customFormat="1" ht="11.25">
      <c r="A34" s="41"/>
      <c r="B34" s="42"/>
      <c r="C34" s="48"/>
      <c r="D34" s="376" t="s">
        <v>44</v>
      </c>
      <c r="E34" s="50" t="s">
        <v>36</v>
      </c>
      <c r="F34" s="50"/>
      <c r="G34" s="50"/>
      <c r="H34" s="51"/>
      <c r="I34" s="50"/>
      <c r="J34" s="52"/>
      <c r="K34" s="379"/>
      <c r="L34" s="52"/>
      <c r="M34" s="52"/>
      <c r="N34" s="384"/>
      <c r="O34" s="43"/>
    </row>
    <row r="35" spans="1:16" s="44" customFormat="1" ht="11.25" customHeight="1">
      <c r="A35" s="41"/>
      <c r="B35" s="42"/>
      <c r="C35" s="49"/>
      <c r="D35" s="376" t="s">
        <v>3</v>
      </c>
      <c r="E35" s="50" t="s">
        <v>37</v>
      </c>
      <c r="F35" s="50"/>
      <c r="G35" s="52"/>
      <c r="H35" s="51"/>
      <c r="I35" s="52"/>
      <c r="J35" s="52"/>
      <c r="K35" s="379"/>
      <c r="L35" s="1001">
        <f>+capa!D55</f>
        <v>42034</v>
      </c>
      <c r="M35" s="1166"/>
      <c r="N35" s="384"/>
      <c r="O35" s="43"/>
    </row>
    <row r="36" spans="1:16" s="44" customFormat="1" ht="11.25">
      <c r="A36" s="41"/>
      <c r="B36" s="42"/>
      <c r="C36" s="49"/>
      <c r="D36" s="376" t="s">
        <v>40</v>
      </c>
      <c r="E36" s="50" t="s">
        <v>39</v>
      </c>
      <c r="F36" s="50"/>
      <c r="G36" s="52"/>
      <c r="H36" s="51"/>
      <c r="I36" s="52"/>
      <c r="J36" s="52"/>
      <c r="K36" s="1101"/>
      <c r="L36" s="1102"/>
      <c r="M36" s="1102"/>
      <c r="N36" s="384"/>
      <c r="O36" s="43"/>
    </row>
    <row r="37" spans="1:16" s="44" customFormat="1" ht="12.75" customHeight="1">
      <c r="A37" s="41"/>
      <c r="B37" s="42"/>
      <c r="C37" s="48"/>
      <c r="D37" s="376" t="s">
        <v>41</v>
      </c>
      <c r="E37" s="50" t="s">
        <v>20</v>
      </c>
      <c r="F37" s="50"/>
      <c r="G37" s="50"/>
      <c r="H37" s="51"/>
      <c r="I37" s="50"/>
      <c r="J37" s="52"/>
      <c r="K37" s="1495"/>
      <c r="L37" s="1496"/>
      <c r="M37" s="1496"/>
      <c r="N37" s="384"/>
      <c r="O37" s="43"/>
    </row>
    <row r="38" spans="1:16" s="44" customFormat="1" ht="11.25">
      <c r="A38" s="41"/>
      <c r="B38" s="42"/>
      <c r="C38" s="48"/>
      <c r="D38" s="376" t="s">
        <v>15</v>
      </c>
      <c r="E38" s="50" t="s">
        <v>5</v>
      </c>
      <c r="F38" s="50"/>
      <c r="G38" s="50"/>
      <c r="H38" s="51"/>
      <c r="I38" s="50"/>
      <c r="J38" s="52"/>
      <c r="K38" s="1495"/>
      <c r="L38" s="1496"/>
      <c r="M38" s="1496"/>
      <c r="N38" s="384"/>
      <c r="O38" s="43"/>
    </row>
    <row r="39" spans="1:16" s="44" customFormat="1" ht="8.25" customHeight="1">
      <c r="A39" s="41"/>
      <c r="B39" s="42"/>
      <c r="C39" s="42"/>
      <c r="D39" s="42"/>
      <c r="E39" s="42"/>
      <c r="F39" s="42"/>
      <c r="G39" s="42"/>
      <c r="H39" s="42"/>
      <c r="I39" s="42"/>
      <c r="J39" s="42"/>
      <c r="K39" s="37"/>
      <c r="L39" s="42"/>
      <c r="M39" s="42"/>
      <c r="N39" s="384"/>
      <c r="O39" s="43"/>
    </row>
    <row r="40" spans="1:16" ht="13.5" customHeight="1">
      <c r="A40" s="36"/>
      <c r="B40" s="40"/>
      <c r="C40" s="38"/>
      <c r="D40" s="38"/>
      <c r="E40" s="29"/>
      <c r="F40" s="37"/>
      <c r="G40" s="37"/>
      <c r="H40" s="37"/>
      <c r="I40" s="37"/>
      <c r="J40" s="37"/>
      <c r="L40" s="1489">
        <v>42005</v>
      </c>
      <c r="M40" s="1490"/>
      <c r="N40" s="420">
        <v>3</v>
      </c>
      <c r="O40" s="207"/>
      <c r="P40" s="207"/>
    </row>
    <row r="43" spans="1:16">
      <c r="K43" s="1492" t="e">
        <f>+capa!#REF!</f>
        <v>#REF!</v>
      </c>
      <c r="L43" s="1493"/>
      <c r="M43" s="1493"/>
      <c r="N43" s="1000" t="s">
        <v>454</v>
      </c>
    </row>
    <row r="44" spans="1:16">
      <c r="K44" s="1492"/>
      <c r="L44" s="1493"/>
      <c r="M44" s="1493"/>
    </row>
    <row r="48" spans="1:16">
      <c r="C48" s="896"/>
    </row>
    <row r="51" spans="13:14" ht="8.25" customHeight="1"/>
    <row r="53" spans="13:14" ht="9" customHeight="1">
      <c r="N53" s="44"/>
    </row>
    <row r="54" spans="13:14" ht="8.25" customHeight="1">
      <c r="M54" s="53"/>
      <c r="N54" s="53"/>
    </row>
    <row r="55" spans="13:14" ht="9.75" customHeight="1"/>
  </sheetData>
  <customSheetViews>
    <customSheetView guid="{D8E90C30-C61D-40A7-989F-8651AA8E91E2}" showPageBreaks="1" printArea="1" showRuler="0">
      <selection activeCell="M6" sqref="M6"/>
      <pageMargins left="0.15748031496062992" right="0.15748031496062992" top="0.19685039370078741" bottom="0.19685039370078741" header="0" footer="0"/>
      <printOptions horizontalCentered="1"/>
      <pageSetup paperSize="9" orientation="portrait" r:id="rId1"/>
      <headerFooter alignWithMargins="0"/>
    </customSheetView>
    <customSheetView guid="{5859C3A0-D6FB-40D9-B6C2-346CB5A63A0A}" showRuler="0" topLeftCell="A19">
      <selection activeCell="EW151" sqref="EW151:FA155"/>
      <pageMargins left="0.15748031496062992" right="0.15748031496062992" top="0.19685039370078741" bottom="0.19685039370078741" header="0" footer="0"/>
      <printOptions horizontalCentered="1"/>
      <pageSetup paperSize="9" orientation="portrait" r:id="rId2"/>
      <headerFooter alignWithMargins="0"/>
    </customSheetView>
    <customSheetView guid="{87E9DA1B-1CEB-458D-87A5-C4E38BAE485A}" showPageBreaks="1" printArea="1" showRuler="0" topLeftCell="A19">
      <selection activeCell="EW151" sqref="EW151:FA155"/>
      <pageMargins left="0.15748031496062992" right="0.15748031496062992" top="0.19685039370078741" bottom="0.19685039370078741" header="0" footer="0"/>
      <printOptions horizontalCentered="1"/>
      <pageSetup paperSize="9" orientation="portrait" r:id="rId3"/>
      <headerFooter alignWithMargins="0"/>
    </customSheetView>
  </customSheetViews>
  <mergeCells count="18">
    <mergeCell ref="L40:M40"/>
    <mergeCell ref="D26:M26"/>
    <mergeCell ref="K43:M44"/>
    <mergeCell ref="D22:M22"/>
    <mergeCell ref="D18:M18"/>
    <mergeCell ref="D28:M28"/>
    <mergeCell ref="D30:M30"/>
    <mergeCell ref="D24:M24"/>
    <mergeCell ref="K37:M38"/>
    <mergeCell ref="B1:E1"/>
    <mergeCell ref="C3:M4"/>
    <mergeCell ref="D20:M20"/>
    <mergeCell ref="D12:M12"/>
    <mergeCell ref="D10:M10"/>
    <mergeCell ref="D6:M6"/>
    <mergeCell ref="D16:M16"/>
    <mergeCell ref="D14:M14"/>
    <mergeCell ref="D8:M8"/>
  </mergeCells>
  <phoneticPr fontId="5" type="noConversion"/>
  <printOptions horizontalCentered="1"/>
  <pageMargins left="0.15748031496062992" right="0.15748031496062992" top="0.19685039370078741" bottom="0.19685039370078741" header="0" footer="0"/>
  <pageSetup paperSize="9" orientation="portrait" r:id="rId4"/>
  <headerFooter alignWithMargins="0"/>
  <drawing r:id="rId5"/>
</worksheet>
</file>

<file path=xl/worksheets/sheet4.xml><?xml version="1.0" encoding="utf-8"?>
<worksheet xmlns="http://schemas.openxmlformats.org/spreadsheetml/2006/main" xmlns:r="http://schemas.openxmlformats.org/officeDocument/2006/relationships">
  <sheetPr>
    <tabColor theme="5"/>
  </sheetPr>
  <dimension ref="A1:AL77"/>
  <sheetViews>
    <sheetView showRuler="0" workbookViewId="0"/>
  </sheetViews>
  <sheetFormatPr defaultRowHeight="12.75"/>
  <cols>
    <col min="1" max="1" width="1" style="1174" customWidth="1"/>
    <col min="2" max="2" width="2.5703125" style="1174" customWidth="1"/>
    <col min="3" max="3" width="1" style="1174" customWidth="1"/>
    <col min="4" max="4" width="21.85546875" style="1174" customWidth="1"/>
    <col min="5" max="5" width="9.28515625" style="1174" customWidth="1"/>
    <col min="6" max="6" width="5.42578125" style="1174" customWidth="1"/>
    <col min="7" max="7" width="9.28515625" style="1174" customWidth="1"/>
    <col min="8" max="8" width="5.42578125" style="1174" customWidth="1"/>
    <col min="9" max="9" width="9.28515625" style="1174" customWidth="1"/>
    <col min="10" max="10" width="5.42578125" style="1174" customWidth="1"/>
    <col min="11" max="11" width="9.28515625" style="1174" customWidth="1"/>
    <col min="12" max="12" width="5.42578125" style="1174" customWidth="1"/>
    <col min="13" max="13" width="9.28515625" style="1174" customWidth="1"/>
    <col min="14" max="14" width="5.42578125" style="1174" customWidth="1"/>
    <col min="15" max="15" width="2.5703125" style="1174" customWidth="1"/>
    <col min="16" max="16" width="1" style="1174" customWidth="1"/>
    <col min="17" max="17" width="11" style="1174" customWidth="1"/>
    <col min="18" max="18" width="11" style="1175" customWidth="1"/>
    <col min="19" max="20" width="11.28515625" style="1175" customWidth="1"/>
    <col min="21" max="21" width="12.42578125" style="1175" customWidth="1"/>
    <col min="22" max="22" width="10.7109375" style="1175" customWidth="1"/>
    <col min="23" max="23" width="9.140625" style="1175"/>
    <col min="24" max="16384" width="9.140625" style="1174"/>
  </cols>
  <sheetData>
    <row r="1" spans="1:23" ht="13.5" customHeight="1">
      <c r="A1" s="1169"/>
      <c r="B1" s="1170"/>
      <c r="C1" s="1170"/>
      <c r="D1" s="1171"/>
      <c r="E1" s="1170"/>
      <c r="F1" s="1170"/>
      <c r="G1" s="1170"/>
      <c r="H1" s="1170"/>
      <c r="I1" s="1500" t="s">
        <v>421</v>
      </c>
      <c r="J1" s="1500"/>
      <c r="K1" s="1500"/>
      <c r="L1" s="1500"/>
      <c r="M1" s="1500"/>
      <c r="N1" s="1500"/>
      <c r="O1" s="1172"/>
      <c r="P1" s="1173"/>
    </row>
    <row r="2" spans="1:23" ht="6" customHeight="1">
      <c r="A2" s="1173"/>
      <c r="B2" s="1176"/>
      <c r="C2" s="1177"/>
      <c r="D2" s="1177"/>
      <c r="E2" s="1177"/>
      <c r="F2" s="1177"/>
      <c r="G2" s="1177"/>
      <c r="H2" s="1177"/>
      <c r="I2" s="1177"/>
      <c r="J2" s="1177"/>
      <c r="K2" s="1177"/>
      <c r="L2" s="1177"/>
      <c r="M2" s="1177"/>
      <c r="N2" s="1177"/>
      <c r="O2" s="1169"/>
      <c r="P2" s="1173"/>
    </row>
    <row r="3" spans="1:23" ht="13.5" customHeight="1" thickBot="1">
      <c r="A3" s="1173"/>
      <c r="B3" s="1178"/>
      <c r="C3" s="1179"/>
      <c r="D3" s="1169"/>
      <c r="E3" s="1169"/>
      <c r="F3" s="1169"/>
      <c r="G3" s="1180"/>
      <c r="H3" s="1169"/>
      <c r="I3" s="1169"/>
      <c r="J3" s="1169"/>
      <c r="K3" s="1169"/>
      <c r="L3" s="1169"/>
      <c r="M3" s="1501" t="s">
        <v>73</v>
      </c>
      <c r="N3" s="1501"/>
      <c r="O3" s="1169"/>
      <c r="P3" s="1173"/>
    </row>
    <row r="4" spans="1:23" s="1186" customFormat="1" ht="13.5" customHeight="1" thickBot="1">
      <c r="A4" s="1181"/>
      <c r="B4" s="1182"/>
      <c r="C4" s="1183" t="s">
        <v>182</v>
      </c>
      <c r="D4" s="1184"/>
      <c r="E4" s="1184"/>
      <c r="F4" s="1184"/>
      <c r="G4" s="1184"/>
      <c r="H4" s="1184"/>
      <c r="I4" s="1184"/>
      <c r="J4" s="1184"/>
      <c r="K4" s="1184"/>
      <c r="L4" s="1184"/>
      <c r="M4" s="1184"/>
      <c r="N4" s="1185"/>
      <c r="O4" s="1169"/>
      <c r="P4" s="1181"/>
      <c r="R4" s="1175"/>
      <c r="S4" s="1175"/>
      <c r="T4" s="1175"/>
      <c r="U4" s="1175"/>
      <c r="V4" s="1175"/>
      <c r="W4" s="1175"/>
    </row>
    <row r="5" spans="1:23" ht="3.75" customHeight="1">
      <c r="A5" s="1173"/>
      <c r="B5" s="1187"/>
      <c r="C5" s="1502" t="s">
        <v>160</v>
      </c>
      <c r="D5" s="1503"/>
      <c r="E5" s="1188"/>
      <c r="F5" s="1188"/>
      <c r="G5" s="1188"/>
      <c r="H5" s="1188"/>
      <c r="I5" s="1188"/>
      <c r="J5" s="1188"/>
      <c r="K5" s="1179"/>
      <c r="L5" s="1188"/>
      <c r="M5" s="1188"/>
      <c r="N5" s="1188"/>
      <c r="O5" s="1169"/>
      <c r="P5" s="1173"/>
    </row>
    <row r="6" spans="1:23" ht="13.5" customHeight="1">
      <c r="A6" s="1173"/>
      <c r="B6" s="1187"/>
      <c r="C6" s="1503"/>
      <c r="D6" s="1503"/>
      <c r="E6" s="1189" t="s">
        <v>34</v>
      </c>
      <c r="F6" s="1190" t="s">
        <v>626</v>
      </c>
      <c r="G6" s="1189" t="s">
        <v>34</v>
      </c>
      <c r="H6" s="1190" t="s">
        <v>34</v>
      </c>
      <c r="I6" s="1191"/>
      <c r="J6" s="1190" t="s">
        <v>34</v>
      </c>
      <c r="K6" s="1192">
        <v>2014</v>
      </c>
      <c r="L6" s="1193" t="s">
        <v>34</v>
      </c>
      <c r="M6" s="1193" t="s">
        <v>34</v>
      </c>
      <c r="N6" s="1194"/>
      <c r="O6" s="1169"/>
      <c r="P6" s="1173"/>
      <c r="Q6" s="1175"/>
      <c r="R6" s="1195"/>
      <c r="S6" s="1196"/>
    </row>
    <row r="7" spans="1:23">
      <c r="A7" s="1173"/>
      <c r="B7" s="1187"/>
      <c r="C7" s="1197"/>
      <c r="D7" s="1197"/>
      <c r="E7" s="1504" t="s">
        <v>656</v>
      </c>
      <c r="F7" s="1504"/>
      <c r="G7" s="1504" t="s">
        <v>657</v>
      </c>
      <c r="H7" s="1504"/>
      <c r="I7" s="1504" t="s">
        <v>658</v>
      </c>
      <c r="J7" s="1504"/>
      <c r="K7" s="1504" t="s">
        <v>659</v>
      </c>
      <c r="L7" s="1504"/>
      <c r="M7" s="1504" t="s">
        <v>656</v>
      </c>
      <c r="N7" s="1504"/>
      <c r="O7" s="1169"/>
      <c r="P7" s="1173"/>
    </row>
    <row r="8" spans="1:23" s="1200" customFormat="1" ht="18" customHeight="1">
      <c r="A8" s="1198"/>
      <c r="B8" s="1199"/>
      <c r="C8" s="1497" t="s">
        <v>2</v>
      </c>
      <c r="D8" s="1497"/>
      <c r="E8" s="1498">
        <v>10443.799999999999</v>
      </c>
      <c r="F8" s="1498"/>
      <c r="G8" s="1498">
        <v>10428.4</v>
      </c>
      <c r="H8" s="1498"/>
      <c r="I8" s="1498">
        <v>10406.200000000001</v>
      </c>
      <c r="J8" s="1498"/>
      <c r="K8" s="1498">
        <v>10393.700000000001</v>
      </c>
      <c r="L8" s="1498"/>
      <c r="M8" s="1499">
        <v>10381.4</v>
      </c>
      <c r="N8" s="1499"/>
      <c r="O8" s="1169"/>
      <c r="P8" s="1198"/>
      <c r="R8" s="1175"/>
      <c r="S8" s="1175"/>
      <c r="T8" s="1175"/>
      <c r="U8" s="1175"/>
      <c r="V8" s="1175"/>
      <c r="W8" s="1201"/>
    </row>
    <row r="9" spans="1:23" ht="14.25" customHeight="1">
      <c r="A9" s="1173"/>
      <c r="B9" s="1178"/>
      <c r="C9" s="863" t="s">
        <v>72</v>
      </c>
      <c r="D9" s="1202"/>
      <c r="E9" s="1505">
        <v>4967.7</v>
      </c>
      <c r="F9" s="1505"/>
      <c r="G9" s="1505">
        <v>4957.5</v>
      </c>
      <c r="H9" s="1505"/>
      <c r="I9" s="1505">
        <v>4938.8</v>
      </c>
      <c r="J9" s="1505"/>
      <c r="K9" s="1505">
        <v>4929.8999999999996</v>
      </c>
      <c r="L9" s="1505"/>
      <c r="M9" s="1506">
        <v>4921</v>
      </c>
      <c r="N9" s="1506"/>
      <c r="O9" s="1203"/>
      <c r="P9" s="1173"/>
      <c r="R9" s="1204"/>
      <c r="S9" s="1204"/>
      <c r="T9" s="1204"/>
    </row>
    <row r="10" spans="1:23" ht="14.25" customHeight="1">
      <c r="A10" s="1173"/>
      <c r="B10" s="1178"/>
      <c r="C10" s="863" t="s">
        <v>71</v>
      </c>
      <c r="D10" s="1202"/>
      <c r="E10" s="1505">
        <v>5476.1</v>
      </c>
      <c r="F10" s="1505"/>
      <c r="G10" s="1505">
        <v>5470.9</v>
      </c>
      <c r="H10" s="1505"/>
      <c r="I10" s="1505">
        <v>5467.4</v>
      </c>
      <c r="J10" s="1505"/>
      <c r="K10" s="1505">
        <v>5463.9</v>
      </c>
      <c r="L10" s="1505"/>
      <c r="M10" s="1506">
        <v>5460.4</v>
      </c>
      <c r="N10" s="1506"/>
      <c r="O10" s="1203"/>
      <c r="P10" s="1173"/>
    </row>
    <row r="11" spans="1:23" ht="18.75" customHeight="1">
      <c r="A11" s="1173"/>
      <c r="B11" s="1178"/>
      <c r="C11" s="863" t="s">
        <v>181</v>
      </c>
      <c r="D11" s="1205"/>
      <c r="E11" s="1505">
        <v>1534.3</v>
      </c>
      <c r="F11" s="1505"/>
      <c r="G11" s="1505">
        <v>1529.7</v>
      </c>
      <c r="H11" s="1505"/>
      <c r="I11" s="1505">
        <v>1515.6</v>
      </c>
      <c r="J11" s="1505"/>
      <c r="K11" s="1505">
        <v>1507.4</v>
      </c>
      <c r="L11" s="1505"/>
      <c r="M11" s="1506">
        <v>1499.6</v>
      </c>
      <c r="N11" s="1506"/>
      <c r="O11" s="1203"/>
      <c r="P11" s="1173"/>
      <c r="Q11" s="1206"/>
    </row>
    <row r="12" spans="1:23" ht="13.5" customHeight="1">
      <c r="A12" s="1173"/>
      <c r="B12" s="1178"/>
      <c r="C12" s="863" t="s">
        <v>161</v>
      </c>
      <c r="D12" s="1202"/>
      <c r="E12" s="1505">
        <v>1110.9000000000001</v>
      </c>
      <c r="F12" s="1505"/>
      <c r="G12" s="1505">
        <v>1105.4000000000001</v>
      </c>
      <c r="H12" s="1505"/>
      <c r="I12" s="1505">
        <v>1104.9000000000001</v>
      </c>
      <c r="J12" s="1505"/>
      <c r="K12" s="1505">
        <v>1103.5</v>
      </c>
      <c r="L12" s="1505"/>
      <c r="M12" s="1506">
        <v>1101</v>
      </c>
      <c r="N12" s="1506"/>
      <c r="O12" s="1203"/>
      <c r="P12" s="1173"/>
    </row>
    <row r="13" spans="1:23" ht="13.5" customHeight="1">
      <c r="A13" s="1173"/>
      <c r="B13" s="1178"/>
      <c r="C13" s="863" t="s">
        <v>162</v>
      </c>
      <c r="D13" s="1202"/>
      <c r="E13" s="1505">
        <v>2890.8</v>
      </c>
      <c r="F13" s="1505"/>
      <c r="G13" s="1505">
        <v>2872.3</v>
      </c>
      <c r="H13" s="1505"/>
      <c r="I13" s="1505">
        <v>2860.5</v>
      </c>
      <c r="J13" s="1505"/>
      <c r="K13" s="1505">
        <v>2845.5</v>
      </c>
      <c r="L13" s="1505"/>
      <c r="M13" s="1506">
        <v>2829</v>
      </c>
      <c r="N13" s="1506"/>
      <c r="O13" s="1203"/>
      <c r="P13" s="1173"/>
    </row>
    <row r="14" spans="1:23" ht="13.5" customHeight="1">
      <c r="A14" s="1173"/>
      <c r="B14" s="1178"/>
      <c r="C14" s="863" t="s">
        <v>163</v>
      </c>
      <c r="D14" s="1202"/>
      <c r="E14" s="1505">
        <v>4907.8</v>
      </c>
      <c r="F14" s="1505"/>
      <c r="G14" s="1505">
        <v>4921</v>
      </c>
      <c r="H14" s="1505"/>
      <c r="I14" s="1505">
        <v>4925.2</v>
      </c>
      <c r="J14" s="1505"/>
      <c r="K14" s="1505">
        <v>4937.3999999999996</v>
      </c>
      <c r="L14" s="1505"/>
      <c r="M14" s="1506">
        <v>4951.8</v>
      </c>
      <c r="N14" s="1506"/>
      <c r="O14" s="1203"/>
      <c r="P14" s="1173"/>
    </row>
    <row r="15" spans="1:23" s="1200" customFormat="1" ht="18" customHeight="1">
      <c r="A15" s="1198"/>
      <c r="B15" s="1199"/>
      <c r="C15" s="1497" t="s">
        <v>180</v>
      </c>
      <c r="D15" s="1497"/>
      <c r="E15" s="1498">
        <v>5289.3</v>
      </c>
      <c r="F15" s="1498"/>
      <c r="G15" s="1498">
        <v>5276.8</v>
      </c>
      <c r="H15" s="1498"/>
      <c r="I15" s="1498">
        <v>5215</v>
      </c>
      <c r="J15" s="1498"/>
      <c r="K15" s="1498">
        <v>5243.5</v>
      </c>
      <c r="L15" s="1498"/>
      <c r="M15" s="1499">
        <v>5254</v>
      </c>
      <c r="N15" s="1499"/>
      <c r="O15" s="1207"/>
      <c r="P15" s="1198"/>
      <c r="Q15" s="1208"/>
      <c r="R15" s="1175"/>
      <c r="S15" s="1175"/>
      <c r="T15" s="1175"/>
      <c r="U15" s="1175"/>
      <c r="V15" s="1175"/>
      <c r="W15" s="1201"/>
    </row>
    <row r="16" spans="1:23" ht="13.5" customHeight="1">
      <c r="A16" s="1173"/>
      <c r="B16" s="1178"/>
      <c r="C16" s="863" t="s">
        <v>72</v>
      </c>
      <c r="D16" s="1202"/>
      <c r="E16" s="1505">
        <v>2729.6</v>
      </c>
      <c r="F16" s="1505"/>
      <c r="G16" s="1505">
        <v>2710.1</v>
      </c>
      <c r="H16" s="1505"/>
      <c r="I16" s="1505">
        <v>2676.4</v>
      </c>
      <c r="J16" s="1505"/>
      <c r="K16" s="1505">
        <v>2695.5</v>
      </c>
      <c r="L16" s="1505"/>
      <c r="M16" s="1506">
        <v>2691.8</v>
      </c>
      <c r="N16" s="1506"/>
      <c r="O16" s="1203"/>
      <c r="P16" s="1173"/>
      <c r="Q16" s="1209"/>
    </row>
    <row r="17" spans="1:38" ht="13.5" customHeight="1">
      <c r="A17" s="1173"/>
      <c r="B17" s="1178"/>
      <c r="C17" s="863" t="s">
        <v>71</v>
      </c>
      <c r="D17" s="1202"/>
      <c r="E17" s="1505">
        <v>2559.6999999999998</v>
      </c>
      <c r="F17" s="1505"/>
      <c r="G17" s="1505">
        <v>2566.6999999999998</v>
      </c>
      <c r="H17" s="1505"/>
      <c r="I17" s="1505">
        <v>2538.6</v>
      </c>
      <c r="J17" s="1505"/>
      <c r="K17" s="1505">
        <v>2548</v>
      </c>
      <c r="L17" s="1505"/>
      <c r="M17" s="1506">
        <v>2562.1</v>
      </c>
      <c r="N17" s="1506"/>
      <c r="O17" s="1203"/>
      <c r="P17" s="1173"/>
      <c r="Q17" s="1206"/>
    </row>
    <row r="18" spans="1:38" ht="18.75" customHeight="1">
      <c r="A18" s="1173"/>
      <c r="B18" s="1178"/>
      <c r="C18" s="863" t="s">
        <v>161</v>
      </c>
      <c r="D18" s="1202"/>
      <c r="E18" s="1505">
        <v>407.3</v>
      </c>
      <c r="F18" s="1505"/>
      <c r="G18" s="1505">
        <v>383.2</v>
      </c>
      <c r="H18" s="1505"/>
      <c r="I18" s="1505">
        <v>377.9</v>
      </c>
      <c r="J18" s="1505"/>
      <c r="K18" s="1505">
        <v>363.4</v>
      </c>
      <c r="L18" s="1505"/>
      <c r="M18" s="1506">
        <v>401.1</v>
      </c>
      <c r="N18" s="1506"/>
      <c r="O18" s="1203"/>
      <c r="P18" s="1173"/>
      <c r="Q18" s="1206"/>
    </row>
    <row r="19" spans="1:38" ht="13.5" customHeight="1">
      <c r="A19" s="1173"/>
      <c r="B19" s="1178"/>
      <c r="C19" s="863" t="s">
        <v>162</v>
      </c>
      <c r="D19" s="1202"/>
      <c r="E19" s="1505">
        <v>2600</v>
      </c>
      <c r="F19" s="1505"/>
      <c r="G19" s="1505">
        <v>2609.5</v>
      </c>
      <c r="H19" s="1505"/>
      <c r="I19" s="1505">
        <v>2589.4</v>
      </c>
      <c r="J19" s="1505"/>
      <c r="K19" s="1505">
        <v>2591</v>
      </c>
      <c r="L19" s="1505"/>
      <c r="M19" s="1506">
        <v>2559.4</v>
      </c>
      <c r="N19" s="1506"/>
      <c r="O19" s="1203"/>
      <c r="P19" s="1173"/>
      <c r="Q19" s="1206"/>
    </row>
    <row r="20" spans="1:38" ht="13.5" customHeight="1">
      <c r="A20" s="1173"/>
      <c r="B20" s="1178"/>
      <c r="C20" s="863" t="s">
        <v>163</v>
      </c>
      <c r="D20" s="1202"/>
      <c r="E20" s="1505">
        <v>2282</v>
      </c>
      <c r="F20" s="1505"/>
      <c r="G20" s="1505">
        <v>2284.1</v>
      </c>
      <c r="H20" s="1505"/>
      <c r="I20" s="1505">
        <v>2247.6</v>
      </c>
      <c r="J20" s="1505"/>
      <c r="K20" s="1505">
        <v>2289</v>
      </c>
      <c r="L20" s="1505"/>
      <c r="M20" s="1506">
        <v>2293.5</v>
      </c>
      <c r="N20" s="1506"/>
      <c r="O20" s="1203"/>
      <c r="P20" s="1173"/>
    </row>
    <row r="21" spans="1:38" s="1213" customFormat="1" ht="18" customHeight="1">
      <c r="A21" s="1210"/>
      <c r="B21" s="1211"/>
      <c r="C21" s="1497" t="s">
        <v>490</v>
      </c>
      <c r="D21" s="1497"/>
      <c r="E21" s="1507">
        <v>59.4</v>
      </c>
      <c r="F21" s="1507"/>
      <c r="G21" s="1507">
        <v>59.3</v>
      </c>
      <c r="H21" s="1507"/>
      <c r="I21" s="1507">
        <v>58.7</v>
      </c>
      <c r="J21" s="1507"/>
      <c r="K21" s="1507">
        <v>59</v>
      </c>
      <c r="L21" s="1507"/>
      <c r="M21" s="1508">
        <v>59.2</v>
      </c>
      <c r="N21" s="1508"/>
      <c r="O21" s="1212"/>
      <c r="P21" s="1210"/>
      <c r="R21" s="1175"/>
      <c r="S21" s="1175"/>
      <c r="T21" s="1175"/>
      <c r="U21" s="1175"/>
      <c r="V21" s="1175"/>
      <c r="W21" s="1214"/>
    </row>
    <row r="22" spans="1:38" ht="13.5" customHeight="1">
      <c r="A22" s="1173"/>
      <c r="B22" s="1178"/>
      <c r="C22" s="863" t="s">
        <v>72</v>
      </c>
      <c r="D22" s="1202"/>
      <c r="E22" s="1505">
        <v>65.3</v>
      </c>
      <c r="F22" s="1505"/>
      <c r="G22" s="1505">
        <v>64.900000000000006</v>
      </c>
      <c r="H22" s="1505"/>
      <c r="I22" s="1505">
        <v>64.3</v>
      </c>
      <c r="J22" s="1505"/>
      <c r="K22" s="1505">
        <v>64.8</v>
      </c>
      <c r="L22" s="1505"/>
      <c r="M22" s="1506">
        <v>64.8</v>
      </c>
      <c r="N22" s="1506"/>
      <c r="O22" s="1203"/>
      <c r="P22" s="1173"/>
      <c r="Q22" s="1209"/>
    </row>
    <row r="23" spans="1:38" ht="13.5" customHeight="1">
      <c r="A23" s="1173"/>
      <c r="B23" s="1178"/>
      <c r="C23" s="863" t="s">
        <v>71</v>
      </c>
      <c r="D23" s="1202"/>
      <c r="E23" s="1505">
        <v>54.1</v>
      </c>
      <c r="F23" s="1505"/>
      <c r="G23" s="1505">
        <v>54.3</v>
      </c>
      <c r="H23" s="1505"/>
      <c r="I23" s="1505">
        <v>53.7</v>
      </c>
      <c r="J23" s="1505"/>
      <c r="K23" s="1505">
        <v>53.9</v>
      </c>
      <c r="L23" s="1505"/>
      <c r="M23" s="1506">
        <v>54.2</v>
      </c>
      <c r="N23" s="1506"/>
      <c r="O23" s="1203"/>
      <c r="P23" s="1173"/>
      <c r="Q23" s="1209"/>
    </row>
    <row r="24" spans="1:38" ht="18.75" customHeight="1">
      <c r="A24" s="1173"/>
      <c r="B24" s="1178"/>
      <c r="C24" s="863" t="s">
        <v>176</v>
      </c>
      <c r="D24" s="1202"/>
      <c r="E24" s="1505">
        <v>73.099999999999994</v>
      </c>
      <c r="F24" s="1505"/>
      <c r="G24" s="1505">
        <v>73.400000000000006</v>
      </c>
      <c r="H24" s="1505"/>
      <c r="I24" s="1505">
        <v>73</v>
      </c>
      <c r="J24" s="1505"/>
      <c r="K24" s="1505">
        <v>73.3</v>
      </c>
      <c r="L24" s="1505"/>
      <c r="M24" s="1506">
        <v>73.5</v>
      </c>
      <c r="N24" s="1506"/>
      <c r="O24" s="1203"/>
      <c r="P24" s="1173"/>
    </row>
    <row r="25" spans="1:38" ht="13.5" customHeight="1">
      <c r="A25" s="1173"/>
      <c r="B25" s="1178"/>
      <c r="C25" s="863" t="s">
        <v>161</v>
      </c>
      <c r="D25" s="1202"/>
      <c r="E25" s="1505">
        <v>36.700000000000003</v>
      </c>
      <c r="F25" s="1505"/>
      <c r="G25" s="1505">
        <v>34.700000000000003</v>
      </c>
      <c r="H25" s="1505"/>
      <c r="I25" s="1505">
        <v>34.200000000000003</v>
      </c>
      <c r="J25" s="1505"/>
      <c r="K25" s="1505">
        <v>32.9</v>
      </c>
      <c r="L25" s="1505"/>
      <c r="M25" s="1506">
        <v>36.4</v>
      </c>
      <c r="N25" s="1506"/>
      <c r="O25" s="1203"/>
      <c r="P25" s="1173"/>
    </row>
    <row r="26" spans="1:38" ht="13.5" customHeight="1">
      <c r="A26" s="1173"/>
      <c r="B26" s="1178"/>
      <c r="C26" s="863" t="s">
        <v>162</v>
      </c>
      <c r="D26" s="1169"/>
      <c r="E26" s="1509">
        <v>89.9</v>
      </c>
      <c r="F26" s="1509"/>
      <c r="G26" s="1509">
        <v>90.8</v>
      </c>
      <c r="H26" s="1509"/>
      <c r="I26" s="1509">
        <v>90.5</v>
      </c>
      <c r="J26" s="1509"/>
      <c r="K26" s="1505">
        <v>91.1</v>
      </c>
      <c r="L26" s="1505"/>
      <c r="M26" s="1510">
        <v>90.5</v>
      </c>
      <c r="N26" s="1510"/>
      <c r="O26" s="1203"/>
      <c r="P26" s="1173"/>
    </row>
    <row r="27" spans="1:38" ht="13.5" customHeight="1">
      <c r="A27" s="1173"/>
      <c r="B27" s="1178"/>
      <c r="C27" s="863" t="s">
        <v>163</v>
      </c>
      <c r="D27" s="1169"/>
      <c r="E27" s="1509">
        <v>46.5</v>
      </c>
      <c r="F27" s="1509"/>
      <c r="G27" s="1509">
        <v>46.4</v>
      </c>
      <c r="H27" s="1509"/>
      <c r="I27" s="1509">
        <v>45.6</v>
      </c>
      <c r="J27" s="1509"/>
      <c r="K27" s="1505">
        <v>46.4</v>
      </c>
      <c r="L27" s="1505"/>
      <c r="M27" s="1510">
        <v>46.3</v>
      </c>
      <c r="N27" s="1510"/>
      <c r="O27" s="1203"/>
      <c r="P27" s="1173"/>
    </row>
    <row r="28" spans="1:38" ht="13.5" customHeight="1">
      <c r="A28" s="1173"/>
      <c r="B28" s="1178"/>
      <c r="C28" s="864" t="s">
        <v>179</v>
      </c>
      <c r="D28" s="1169"/>
      <c r="E28" s="865"/>
      <c r="F28" s="865"/>
      <c r="G28" s="865"/>
      <c r="H28" s="865"/>
      <c r="I28" s="865"/>
      <c r="J28" s="865"/>
      <c r="K28" s="865"/>
      <c r="L28" s="865"/>
      <c r="M28" s="865"/>
      <c r="N28" s="865"/>
      <c r="O28" s="1203"/>
      <c r="P28" s="1173"/>
    </row>
    <row r="29" spans="1:38" ht="15.75" customHeight="1" thickBot="1">
      <c r="A29" s="1173"/>
      <c r="B29" s="1178"/>
      <c r="C29" s="1215"/>
      <c r="D29" s="1203"/>
      <c r="E29" s="1203"/>
      <c r="F29" s="1203"/>
      <c r="G29" s="1203"/>
      <c r="H29" s="1203"/>
      <c r="I29" s="1203"/>
      <c r="J29" s="1203"/>
      <c r="K29" s="1203"/>
      <c r="L29" s="1203"/>
      <c r="M29" s="1501"/>
      <c r="N29" s="1501"/>
      <c r="O29" s="1203"/>
      <c r="P29" s="1173"/>
      <c r="W29" s="1216"/>
      <c r="X29" s="1209"/>
      <c r="Y29" s="1209"/>
      <c r="AA29" s="1209"/>
      <c r="AB29" s="1209"/>
      <c r="AC29" s="1209"/>
      <c r="AE29" s="1209"/>
      <c r="AF29" s="1209"/>
      <c r="AG29" s="1209"/>
      <c r="AI29" s="1209"/>
      <c r="AJ29" s="1209"/>
      <c r="AK29" s="1209"/>
      <c r="AL29" s="1209"/>
    </row>
    <row r="30" spans="1:38" s="1186" customFormat="1" ht="13.5" customHeight="1" thickBot="1">
      <c r="A30" s="1181"/>
      <c r="B30" s="1182"/>
      <c r="C30" s="1183" t="s">
        <v>491</v>
      </c>
      <c r="D30" s="1184"/>
      <c r="E30" s="1184"/>
      <c r="F30" s="1184"/>
      <c r="G30" s="1184"/>
      <c r="H30" s="1184"/>
      <c r="I30" s="1184"/>
      <c r="J30" s="1184"/>
      <c r="K30" s="1184"/>
      <c r="L30" s="1184"/>
      <c r="M30" s="1184"/>
      <c r="N30" s="1185"/>
      <c r="O30" s="1203"/>
      <c r="P30" s="1181"/>
      <c r="R30" s="1217"/>
      <c r="S30" s="1217"/>
      <c r="T30" s="1217"/>
      <c r="U30" s="1217"/>
      <c r="V30" s="1217"/>
      <c r="W30" s="1217"/>
    </row>
    <row r="31" spans="1:38" s="1186" customFormat="1" ht="3.75" customHeight="1">
      <c r="A31" s="1181"/>
      <c r="B31" s="1182"/>
      <c r="C31" s="1513" t="s">
        <v>164</v>
      </c>
      <c r="D31" s="1513"/>
      <c r="E31" s="1218"/>
      <c r="F31" s="1218"/>
      <c r="G31" s="1218"/>
      <c r="H31" s="1218"/>
      <c r="I31" s="1218"/>
      <c r="J31" s="1218"/>
      <c r="K31" s="1218"/>
      <c r="L31" s="1218"/>
      <c r="M31" s="1218"/>
      <c r="N31" s="1218"/>
      <c r="O31" s="1203"/>
      <c r="P31" s="1181"/>
      <c r="R31" s="1217"/>
      <c r="S31" s="1217"/>
      <c r="T31" s="1217"/>
      <c r="U31" s="1217"/>
      <c r="V31" s="1217"/>
      <c r="W31" s="1217"/>
    </row>
    <row r="32" spans="1:38" ht="13.5" customHeight="1">
      <c r="A32" s="1173"/>
      <c r="B32" s="1178"/>
      <c r="C32" s="1513"/>
      <c r="D32" s="1513"/>
      <c r="E32" s="1189" t="s">
        <v>34</v>
      </c>
      <c r="F32" s="1190" t="s">
        <v>626</v>
      </c>
      <c r="G32" s="1189" t="s">
        <v>34</v>
      </c>
      <c r="H32" s="1190" t="s">
        <v>34</v>
      </c>
      <c r="I32" s="1191"/>
      <c r="J32" s="1190" t="s">
        <v>34</v>
      </c>
      <c r="K32" s="1192">
        <v>2014</v>
      </c>
      <c r="L32" s="1193" t="s">
        <v>34</v>
      </c>
      <c r="M32" s="1193" t="s">
        <v>34</v>
      </c>
      <c r="N32" s="1194"/>
      <c r="O32" s="1203"/>
      <c r="P32" s="1173"/>
    </row>
    <row r="33" spans="1:23">
      <c r="A33" s="1173"/>
      <c r="B33" s="1178"/>
      <c r="C33" s="1197"/>
      <c r="D33" s="1197"/>
      <c r="E33" s="1504" t="str">
        <f>+E7</f>
        <v>3.º trimestre</v>
      </c>
      <c r="F33" s="1504"/>
      <c r="G33" s="1504" t="str">
        <f>+G7</f>
        <v>4.º trimestre</v>
      </c>
      <c r="H33" s="1504"/>
      <c r="I33" s="1504" t="str">
        <f>+I7</f>
        <v>1.º trimestre</v>
      </c>
      <c r="J33" s="1504"/>
      <c r="K33" s="1504" t="str">
        <f>+K7</f>
        <v>2.º trimestre</v>
      </c>
      <c r="L33" s="1504"/>
      <c r="M33" s="1504" t="str">
        <f>+M7</f>
        <v>3.º trimestre</v>
      </c>
      <c r="N33" s="1504"/>
      <c r="O33" s="1203"/>
      <c r="P33" s="1173"/>
      <c r="R33" s="1195"/>
      <c r="S33" s="1196"/>
    </row>
    <row r="34" spans="1:23">
      <c r="A34" s="1173"/>
      <c r="B34" s="1178"/>
      <c r="C34" s="1197"/>
      <c r="D34" s="1197"/>
      <c r="E34" s="880" t="s">
        <v>165</v>
      </c>
      <c r="F34" s="880" t="s">
        <v>107</v>
      </c>
      <c r="G34" s="880" t="s">
        <v>165</v>
      </c>
      <c r="H34" s="880" t="s">
        <v>107</v>
      </c>
      <c r="I34" s="881" t="s">
        <v>165</v>
      </c>
      <c r="J34" s="881" t="s">
        <v>107</v>
      </c>
      <c r="K34" s="881" t="s">
        <v>165</v>
      </c>
      <c r="L34" s="881" t="s">
        <v>107</v>
      </c>
      <c r="M34" s="881" t="s">
        <v>165</v>
      </c>
      <c r="N34" s="881" t="s">
        <v>107</v>
      </c>
      <c r="O34" s="1203"/>
      <c r="P34" s="1173"/>
      <c r="R34" s="1219"/>
      <c r="S34" s="1219"/>
    </row>
    <row r="35" spans="1:23" ht="15" customHeight="1">
      <c r="A35" s="1173"/>
      <c r="B35" s="1178"/>
      <c r="C35" s="1497" t="s">
        <v>2</v>
      </c>
      <c r="D35" s="1497"/>
      <c r="E35" s="1220">
        <v>10443.799999999999</v>
      </c>
      <c r="F35" s="1220">
        <f>+E35/E35*100</f>
        <v>100</v>
      </c>
      <c r="G35" s="1221">
        <v>10428.4</v>
      </c>
      <c r="H35" s="1220">
        <f>+G35/G35*100</f>
        <v>100</v>
      </c>
      <c r="I35" s="1221">
        <v>10406.200000000001</v>
      </c>
      <c r="J35" s="1220">
        <f>+I35/I35*100</f>
        <v>100</v>
      </c>
      <c r="K35" s="1221">
        <v>10393.700000000001</v>
      </c>
      <c r="L35" s="1220">
        <f>+K35/K35*100</f>
        <v>100</v>
      </c>
      <c r="M35" s="1221">
        <v>10381.4</v>
      </c>
      <c r="N35" s="1221">
        <f>+M35/M35*100</f>
        <v>100</v>
      </c>
      <c r="O35" s="1203"/>
      <c r="P35" s="1173"/>
      <c r="Q35" s="1222"/>
      <c r="R35" s="1223"/>
      <c r="S35" s="1223"/>
      <c r="T35" s="1223"/>
    </row>
    <row r="36" spans="1:23" ht="13.5" customHeight="1">
      <c r="A36" s="1173"/>
      <c r="B36" s="1178"/>
      <c r="C36" s="866"/>
      <c r="D36" s="866" t="s">
        <v>181</v>
      </c>
      <c r="E36" s="1224">
        <v>1534.3</v>
      </c>
      <c r="F36" s="1224">
        <f>+E36/E$35*100</f>
        <v>14.691012849729027</v>
      </c>
      <c r="G36" s="1225">
        <v>1529.7</v>
      </c>
      <c r="H36" s="1224">
        <f>+G36/G$35*100</f>
        <v>14.668597292010279</v>
      </c>
      <c r="I36" s="1225">
        <v>1515.6</v>
      </c>
      <c r="J36" s="1224">
        <f>+I36/I$35*100</f>
        <v>14.56439430339605</v>
      </c>
      <c r="K36" s="1225">
        <v>1507.4</v>
      </c>
      <c r="L36" s="1224">
        <f>+K36/K$35*100</f>
        <v>14.503016250228503</v>
      </c>
      <c r="M36" s="1225">
        <v>1499.6</v>
      </c>
      <c r="N36" s="1225">
        <f>+M36/M$35*100</f>
        <v>14.445065212784403</v>
      </c>
      <c r="O36" s="1203"/>
      <c r="P36" s="1173"/>
      <c r="Q36" s="1222"/>
      <c r="R36" s="1223"/>
      <c r="S36" s="1223"/>
      <c r="T36" s="1223"/>
    </row>
    <row r="37" spans="1:23" ht="13.5" customHeight="1">
      <c r="A37" s="1173"/>
      <c r="B37" s="1178"/>
      <c r="C37" s="866"/>
      <c r="D37" s="866" t="s">
        <v>492</v>
      </c>
      <c r="E37" s="1224">
        <v>2058.9</v>
      </c>
      <c r="F37" s="1224">
        <f>+E37/E$35*100</f>
        <v>19.714088741645764</v>
      </c>
      <c r="G37" s="1225">
        <v>2070.6</v>
      </c>
      <c r="H37" s="1224">
        <f>+G37/G$35*100</f>
        <v>19.855394883203559</v>
      </c>
      <c r="I37" s="1225">
        <v>2073.6</v>
      </c>
      <c r="J37" s="1224">
        <f>+I37/I$35*100</f>
        <v>19.926582229824525</v>
      </c>
      <c r="K37" s="1225">
        <v>2082.9</v>
      </c>
      <c r="L37" s="1224">
        <f>+K37/K$35*100</f>
        <v>20.04002424545638</v>
      </c>
      <c r="M37" s="1225">
        <v>2094.5</v>
      </c>
      <c r="N37" s="1225">
        <f>+M37/M$35*100</f>
        <v>20.175506193769628</v>
      </c>
      <c r="O37" s="1203"/>
      <c r="P37" s="1173"/>
      <c r="Q37" s="1222"/>
      <c r="R37" s="1223"/>
      <c r="S37" s="1223"/>
      <c r="T37" s="1223"/>
    </row>
    <row r="38" spans="1:23" s="1230" customFormat="1" ht="15" customHeight="1">
      <c r="A38" s="1226"/>
      <c r="B38" s="1227"/>
      <c r="C38" s="866" t="s">
        <v>192</v>
      </c>
      <c r="D38" s="866"/>
      <c r="E38" s="1224">
        <v>3649.5</v>
      </c>
      <c r="F38" s="1224">
        <f>+E38/E$35*100</f>
        <v>34.944177406691054</v>
      </c>
      <c r="G38" s="1225">
        <v>3643</v>
      </c>
      <c r="H38" s="1224">
        <f>+G38/G$35*100</f>
        <v>34.933450960837718</v>
      </c>
      <c r="I38" s="1225">
        <v>3635.5</v>
      </c>
      <c r="J38" s="1224">
        <f>+I38/I$35*100</f>
        <v>34.935903595933191</v>
      </c>
      <c r="K38" s="1225">
        <v>3630.8</v>
      </c>
      <c r="L38" s="1224">
        <f>+K38/K$35*100</f>
        <v>34.932699616113602</v>
      </c>
      <c r="M38" s="1225">
        <v>3626.1</v>
      </c>
      <c r="N38" s="1225">
        <f>+M38/M$35*100</f>
        <v>34.928814996050626</v>
      </c>
      <c r="O38" s="1228"/>
      <c r="P38" s="1226"/>
      <c r="Q38" s="1222"/>
      <c r="R38" s="1223"/>
      <c r="S38" s="1223"/>
      <c r="T38" s="1223"/>
      <c r="U38" s="1229"/>
      <c r="V38" s="1229"/>
      <c r="W38" s="1229"/>
    </row>
    <row r="39" spans="1:23" ht="13.5" customHeight="1">
      <c r="A39" s="1173"/>
      <c r="B39" s="1178"/>
      <c r="C39" s="866"/>
      <c r="D39" s="867" t="s">
        <v>181</v>
      </c>
      <c r="E39" s="1231">
        <v>526.29999999999995</v>
      </c>
      <c r="F39" s="1231">
        <f>+E39/E38*100</f>
        <v>14.421153582682559</v>
      </c>
      <c r="G39" s="1232">
        <v>523.20000000000005</v>
      </c>
      <c r="H39" s="1231">
        <f>+G39/G38*100</f>
        <v>14.361789733735932</v>
      </c>
      <c r="I39" s="1232">
        <v>517.79999999999995</v>
      </c>
      <c r="J39" s="1231">
        <f>+I39/I38*100</f>
        <v>14.2428826846376</v>
      </c>
      <c r="K39" s="1232">
        <v>513.79999999999995</v>
      </c>
      <c r="L39" s="1231">
        <f>+K39/K38*100</f>
        <v>14.151151261429987</v>
      </c>
      <c r="M39" s="1232">
        <v>510</v>
      </c>
      <c r="N39" s="1232">
        <f>+M39/M38*100</f>
        <v>14.064697609001406</v>
      </c>
      <c r="O39" s="1203"/>
      <c r="P39" s="1173"/>
      <c r="R39" s="1233"/>
      <c r="S39" s="1233"/>
      <c r="T39" s="1233"/>
      <c r="U39" s="1233"/>
    </row>
    <row r="40" spans="1:23" ht="13.5" customHeight="1">
      <c r="A40" s="1173"/>
      <c r="B40" s="1178"/>
      <c r="C40" s="866"/>
      <c r="D40" s="867" t="s">
        <v>492</v>
      </c>
      <c r="E40" s="1231">
        <v>648</v>
      </c>
      <c r="F40" s="1231">
        <f>+E40/E38*100</f>
        <v>17.755856966707768</v>
      </c>
      <c r="G40" s="1232">
        <v>652.70000000000005</v>
      </c>
      <c r="H40" s="1231">
        <f>+G40/G38*100</f>
        <v>17.916552292066978</v>
      </c>
      <c r="I40" s="1232">
        <v>654.1</v>
      </c>
      <c r="J40" s="1231">
        <f>+I40/I38*100</f>
        <v>17.992023105487554</v>
      </c>
      <c r="K40" s="1232">
        <v>658.1</v>
      </c>
      <c r="L40" s="1231">
        <f>+K40/K38*100</f>
        <v>18.125481987440782</v>
      </c>
      <c r="M40" s="1232">
        <v>662.9</v>
      </c>
      <c r="N40" s="1232">
        <f>+M40/M38*100</f>
        <v>18.281349107856926</v>
      </c>
      <c r="O40" s="1203"/>
      <c r="P40" s="1173"/>
      <c r="R40" s="1233"/>
      <c r="S40" s="1233"/>
      <c r="T40" s="1233"/>
      <c r="U40" s="1233"/>
    </row>
    <row r="41" spans="1:23" s="1230" customFormat="1" ht="15" customHeight="1">
      <c r="A41" s="1226"/>
      <c r="B41" s="1227"/>
      <c r="C41" s="866" t="s">
        <v>193</v>
      </c>
      <c r="D41" s="866"/>
      <c r="E41" s="1224">
        <v>2286.4</v>
      </c>
      <c r="F41" s="1224">
        <f>+E41/E$35*100</f>
        <v>21.892414638350026</v>
      </c>
      <c r="G41" s="1225">
        <v>2281.9</v>
      </c>
      <c r="H41" s="1224">
        <f>+G41/G$35*100</f>
        <v>21.881592574124507</v>
      </c>
      <c r="I41" s="1225">
        <v>2275.6999999999998</v>
      </c>
      <c r="J41" s="1224">
        <f>+I41/I$35*100</f>
        <v>21.868693663392975</v>
      </c>
      <c r="K41" s="1225">
        <v>2271.9</v>
      </c>
      <c r="L41" s="1224">
        <f>+K41/K$35*100</f>
        <v>21.858433474123746</v>
      </c>
      <c r="M41" s="1225">
        <v>2268.1999999999998</v>
      </c>
      <c r="N41" s="1225">
        <f>+M41/M$35*100</f>
        <v>21.848690928005858</v>
      </c>
      <c r="O41" s="1228"/>
      <c r="P41" s="1226"/>
      <c r="R41" s="1233"/>
      <c r="S41" s="1233"/>
      <c r="T41" s="1233"/>
      <c r="U41" s="1233"/>
      <c r="V41" s="1229"/>
      <c r="W41" s="1229"/>
    </row>
    <row r="42" spans="1:23" ht="13.5" customHeight="1">
      <c r="A42" s="1173"/>
      <c r="B42" s="1178"/>
      <c r="C42" s="866"/>
      <c r="D42" s="867" t="s">
        <v>181</v>
      </c>
      <c r="E42" s="1231">
        <v>306.10000000000002</v>
      </c>
      <c r="F42" s="1231">
        <f>+E42/E41*100</f>
        <v>13.387858642407277</v>
      </c>
      <c r="G42" s="1232">
        <v>304.7</v>
      </c>
      <c r="H42" s="1231">
        <f>+G42/G41*100</f>
        <v>13.352907664665409</v>
      </c>
      <c r="I42" s="1232">
        <v>301.60000000000002</v>
      </c>
      <c r="J42" s="1231">
        <f>+I42/I41*100</f>
        <v>13.253064990991783</v>
      </c>
      <c r="K42" s="1232">
        <v>299.5</v>
      </c>
      <c r="L42" s="1231">
        <f>+K42/K41*100</f>
        <v>13.182798538668075</v>
      </c>
      <c r="M42" s="1232">
        <v>297.5</v>
      </c>
      <c r="N42" s="1232">
        <f>+M42/M41*100</f>
        <v>13.116127325632663</v>
      </c>
      <c r="O42" s="1203"/>
      <c r="P42" s="1173"/>
      <c r="R42" s="1233"/>
      <c r="S42" s="1233"/>
      <c r="T42" s="1233"/>
      <c r="U42" s="1233"/>
    </row>
    <row r="43" spans="1:23" ht="13.5" customHeight="1">
      <c r="A43" s="1173"/>
      <c r="B43" s="1178"/>
      <c r="C43" s="866"/>
      <c r="D43" s="867" t="s">
        <v>492</v>
      </c>
      <c r="E43" s="1231">
        <v>514.4</v>
      </c>
      <c r="F43" s="1231">
        <f>+E43/E41*100</f>
        <v>22.498250524842543</v>
      </c>
      <c r="G43" s="1232">
        <v>516.20000000000005</v>
      </c>
      <c r="H43" s="1231">
        <f>+G43/G41*100</f>
        <v>22.621499627503397</v>
      </c>
      <c r="I43" s="1232">
        <v>516.4</v>
      </c>
      <c r="J43" s="1231">
        <f>+I43/I41*100</f>
        <v>22.691918969987256</v>
      </c>
      <c r="K43" s="1232">
        <v>517.6</v>
      </c>
      <c r="L43" s="1231">
        <f>+K43/K41*100</f>
        <v>22.782692900215679</v>
      </c>
      <c r="M43" s="1232">
        <v>519.5</v>
      </c>
      <c r="N43" s="1232">
        <f>+M43/M41*100</f>
        <v>22.903624019045939</v>
      </c>
      <c r="O43" s="1203"/>
      <c r="P43" s="1173"/>
      <c r="R43" s="1233"/>
      <c r="S43" s="1233"/>
      <c r="T43" s="1233"/>
      <c r="U43" s="1233"/>
    </row>
    <row r="44" spans="1:23" s="1230" customFormat="1" ht="15" customHeight="1">
      <c r="A44" s="1226"/>
      <c r="B44" s="1227"/>
      <c r="C44" s="866" t="s">
        <v>59</v>
      </c>
      <c r="D44" s="866"/>
      <c r="E44" s="1224">
        <v>2810.9</v>
      </c>
      <c r="F44" s="1224">
        <f>+E44/E$35*100</f>
        <v>26.914533024378102</v>
      </c>
      <c r="G44" s="1225">
        <v>2808.4</v>
      </c>
      <c r="H44" s="1224">
        <f>+G44/G$35*100</f>
        <v>26.930305703655407</v>
      </c>
      <c r="I44" s="1225">
        <v>2803.4</v>
      </c>
      <c r="J44" s="1224">
        <f>+I44/I$35*100</f>
        <v>26.939709019622914</v>
      </c>
      <c r="K44" s="1225">
        <v>2801.6</v>
      </c>
      <c r="L44" s="1224">
        <f>+K44/K$35*100</f>
        <v>26.954789920817419</v>
      </c>
      <c r="M44" s="1225">
        <v>2799.5</v>
      </c>
      <c r="N44" s="1225">
        <f>+M44/M$35*100</f>
        <v>26.966497774866589</v>
      </c>
      <c r="O44" s="1228"/>
      <c r="P44" s="1226"/>
      <c r="R44" s="1233"/>
      <c r="S44" s="1233"/>
      <c r="T44" s="1233"/>
      <c r="U44" s="1233"/>
      <c r="V44" s="1229"/>
      <c r="W44" s="1229"/>
    </row>
    <row r="45" spans="1:23" ht="13.5" customHeight="1">
      <c r="A45" s="1173"/>
      <c r="B45" s="1178"/>
      <c r="C45" s="866"/>
      <c r="D45" s="867" t="s">
        <v>181</v>
      </c>
      <c r="E45" s="1231">
        <v>448.8</v>
      </c>
      <c r="F45" s="1231">
        <f>+E45/E44*100</f>
        <v>15.96641645024725</v>
      </c>
      <c r="G45" s="1232">
        <v>449.5</v>
      </c>
      <c r="H45" s="1231">
        <f>+G45/G44*100</f>
        <v>16.005554764278592</v>
      </c>
      <c r="I45" s="1232">
        <v>446.5</v>
      </c>
      <c r="J45" s="1231">
        <f>+I45/I44*100</f>
        <v>15.927088535349931</v>
      </c>
      <c r="K45" s="1232">
        <v>445.9</v>
      </c>
      <c r="L45" s="1231">
        <f>+K45/K44*100</f>
        <v>15.915905197030266</v>
      </c>
      <c r="M45" s="1232">
        <v>445.3</v>
      </c>
      <c r="N45" s="1232">
        <f>+M45/M44*100</f>
        <v>15.906411859260583</v>
      </c>
      <c r="O45" s="1203"/>
      <c r="P45" s="1173"/>
    </row>
    <row r="46" spans="1:23" ht="13.5" customHeight="1">
      <c r="A46" s="1173"/>
      <c r="B46" s="1178"/>
      <c r="C46" s="866"/>
      <c r="D46" s="867" t="s">
        <v>492</v>
      </c>
      <c r="E46" s="1231">
        <v>557.29999999999995</v>
      </c>
      <c r="F46" s="1231">
        <f>+E46/E44*100</f>
        <v>19.82639012415952</v>
      </c>
      <c r="G46" s="1232">
        <v>561.6</v>
      </c>
      <c r="H46" s="1231">
        <f>+G46/G44*100</f>
        <v>19.997151402934055</v>
      </c>
      <c r="I46" s="1232">
        <v>563</v>
      </c>
      <c r="J46" s="1231">
        <f>+I46/I44*100</f>
        <v>20.082756652636082</v>
      </c>
      <c r="K46" s="1232">
        <v>566.6</v>
      </c>
      <c r="L46" s="1231">
        <f>+K46/K44*100</f>
        <v>20.224157624214737</v>
      </c>
      <c r="M46" s="1232">
        <v>570.70000000000005</v>
      </c>
      <c r="N46" s="1232">
        <f>+M46/M44*100</f>
        <v>20.385783175567067</v>
      </c>
      <c r="O46" s="1203"/>
      <c r="P46" s="1173"/>
    </row>
    <row r="47" spans="1:23" s="1230" customFormat="1" ht="15" customHeight="1">
      <c r="A47" s="1226"/>
      <c r="B47" s="1227"/>
      <c r="C47" s="866" t="s">
        <v>195</v>
      </c>
      <c r="D47" s="866"/>
      <c r="E47" s="1224">
        <v>744.5</v>
      </c>
      <c r="F47" s="1224">
        <f>+E47/E$35*100</f>
        <v>7.1286313410827491</v>
      </c>
      <c r="G47" s="1225">
        <v>743.1</v>
      </c>
      <c r="H47" s="1224">
        <f>+G47/G$35*100</f>
        <v>7.1257335737025818</v>
      </c>
      <c r="I47" s="1225">
        <v>741.1</v>
      </c>
      <c r="J47" s="1224">
        <f>+I47/I$35*100</f>
        <v>7.1217159001364561</v>
      </c>
      <c r="K47" s="1225">
        <v>739.7</v>
      </c>
      <c r="L47" s="1224">
        <f>+K47/K$35*100</f>
        <v>7.1168111452129663</v>
      </c>
      <c r="M47" s="1225">
        <v>738.4</v>
      </c>
      <c r="N47" s="1225">
        <f>+M47/M$35*100</f>
        <v>7.1127208276340381</v>
      </c>
      <c r="O47" s="1228"/>
      <c r="P47" s="1226"/>
      <c r="R47" s="1229"/>
      <c r="S47" s="1229"/>
      <c r="T47" s="1229"/>
      <c r="U47" s="1229"/>
      <c r="V47" s="1229"/>
      <c r="W47" s="1229"/>
    </row>
    <row r="48" spans="1:23" ht="13.5" customHeight="1">
      <c r="A48" s="1173"/>
      <c r="B48" s="1178"/>
      <c r="C48" s="866"/>
      <c r="D48" s="867" t="s">
        <v>181</v>
      </c>
      <c r="E48" s="1231">
        <v>100</v>
      </c>
      <c r="F48" s="1231">
        <f>+E48/E47*100</f>
        <v>13.431833445265278</v>
      </c>
      <c r="G48" s="1232">
        <v>99.8</v>
      </c>
      <c r="H48" s="1231">
        <f>+G48/G47*100</f>
        <v>13.430224734221504</v>
      </c>
      <c r="I48" s="1232">
        <v>98.8</v>
      </c>
      <c r="J48" s="1231">
        <f>+I48/I47*100</f>
        <v>13.331534205910135</v>
      </c>
      <c r="K48" s="1232">
        <v>98.2</v>
      </c>
      <c r="L48" s="1231">
        <f>+K48/K47*100</f>
        <v>13.275652291469514</v>
      </c>
      <c r="M48" s="1232">
        <v>97.7</v>
      </c>
      <c r="N48" s="1232">
        <f>+M48/M47*100</f>
        <v>13.231310942578551</v>
      </c>
      <c r="O48" s="1203"/>
      <c r="P48" s="1173"/>
      <c r="R48" s="1234"/>
      <c r="S48" s="1234"/>
      <c r="T48" s="1234"/>
      <c r="U48" s="1234"/>
    </row>
    <row r="49" spans="1:23" ht="13.5" customHeight="1">
      <c r="A49" s="1173"/>
      <c r="B49" s="1178"/>
      <c r="C49" s="866"/>
      <c r="D49" s="867" t="s">
        <v>492</v>
      </c>
      <c r="E49" s="1231">
        <v>179</v>
      </c>
      <c r="F49" s="1231">
        <f>+E49/E47*100</f>
        <v>24.042981867024849</v>
      </c>
      <c r="G49" s="1232">
        <v>179.2</v>
      </c>
      <c r="H49" s="1231">
        <f>+G49/G47*100</f>
        <v>24.115193109944823</v>
      </c>
      <c r="I49" s="1232">
        <v>178.9</v>
      </c>
      <c r="J49" s="1231">
        <f>+I49/I47*100</f>
        <v>24.139792200782619</v>
      </c>
      <c r="K49" s="1232">
        <v>178.9</v>
      </c>
      <c r="L49" s="1231">
        <f>+K49/K47*100</f>
        <v>24.185480600243341</v>
      </c>
      <c r="M49" s="1232">
        <v>179.2</v>
      </c>
      <c r="N49" s="1232">
        <f>+M49/M47*100</f>
        <v>24.268689057421451</v>
      </c>
      <c r="O49" s="1203"/>
      <c r="P49" s="1173"/>
      <c r="R49" s="1235"/>
      <c r="S49" s="1235"/>
      <c r="T49" s="1235"/>
      <c r="U49" s="1235"/>
    </row>
    <row r="50" spans="1:23" s="1230" customFormat="1" ht="15" customHeight="1">
      <c r="A50" s="1226"/>
      <c r="B50" s="1227"/>
      <c r="C50" s="866" t="s">
        <v>196</v>
      </c>
      <c r="D50" s="866"/>
      <c r="E50" s="1224">
        <v>442.9</v>
      </c>
      <c r="F50" s="1224">
        <f>+E50/E$35*100</f>
        <v>4.2407935808805224</v>
      </c>
      <c r="G50" s="1225">
        <v>442.4</v>
      </c>
      <c r="H50" s="1224">
        <f>+G50/G$35*100</f>
        <v>4.2422615166276705</v>
      </c>
      <c r="I50" s="1225">
        <v>441.6</v>
      </c>
      <c r="J50" s="1224">
        <f>+I50/I$35*100</f>
        <v>4.2436239933885567</v>
      </c>
      <c r="K50" s="1225">
        <v>441.2</v>
      </c>
      <c r="L50" s="1224">
        <f>+K50/K$35*100</f>
        <v>4.2448791094605376</v>
      </c>
      <c r="M50" s="1225">
        <v>440.7</v>
      </c>
      <c r="N50" s="1225">
        <f>+M50/M$35*100</f>
        <v>4.2450921840984837</v>
      </c>
      <c r="O50" s="1228"/>
      <c r="P50" s="1226"/>
      <c r="R50" s="1236"/>
      <c r="S50" s="1237"/>
      <c r="T50" s="1236"/>
      <c r="U50" s="1229"/>
      <c r="V50" s="1229"/>
      <c r="W50" s="1229"/>
    </row>
    <row r="51" spans="1:23" ht="13.5" customHeight="1">
      <c r="A51" s="1173"/>
      <c r="B51" s="1178"/>
      <c r="C51" s="866"/>
      <c r="D51" s="867" t="s">
        <v>181</v>
      </c>
      <c r="E51" s="1231">
        <v>68.599999999999994</v>
      </c>
      <c r="F51" s="1231">
        <f>+E51/E50*100</f>
        <v>15.488823662226237</v>
      </c>
      <c r="G51" s="1232">
        <v>68.599999999999994</v>
      </c>
      <c r="H51" s="1231">
        <f>+G51/G50*100</f>
        <v>15.50632911392405</v>
      </c>
      <c r="I51" s="1232">
        <v>67.900000000000006</v>
      </c>
      <c r="J51" s="1231">
        <f>+I51/I50*100</f>
        <v>15.375905797101449</v>
      </c>
      <c r="K51" s="1232">
        <v>67.599999999999994</v>
      </c>
      <c r="L51" s="1231">
        <f>+K51/K50*100</f>
        <v>15.321849501359926</v>
      </c>
      <c r="M51" s="1232">
        <v>67.3</v>
      </c>
      <c r="N51" s="1232">
        <f>+M51/M50*100</f>
        <v>15.27115951894713</v>
      </c>
      <c r="O51" s="1203"/>
      <c r="P51" s="1173"/>
      <c r="R51" s="1236"/>
      <c r="S51" s="1237"/>
      <c r="T51" s="1236"/>
      <c r="U51" s="1229"/>
    </row>
    <row r="52" spans="1:23" ht="13.5" customHeight="1">
      <c r="A52" s="1173"/>
      <c r="B52" s="1178"/>
      <c r="C52" s="866"/>
      <c r="D52" s="867" t="s">
        <v>492</v>
      </c>
      <c r="E52" s="1231">
        <v>89</v>
      </c>
      <c r="F52" s="1231">
        <f>+E52/E50*100</f>
        <v>20.094829532625877</v>
      </c>
      <c r="G52" s="1232">
        <v>89.5</v>
      </c>
      <c r="H52" s="1231">
        <f>+G52/G50*100</f>
        <v>20.230560578661848</v>
      </c>
      <c r="I52" s="1232">
        <v>89.8</v>
      </c>
      <c r="J52" s="1231">
        <f>+I52/I50*100</f>
        <v>20.335144927536231</v>
      </c>
      <c r="K52" s="1232">
        <v>90.2</v>
      </c>
      <c r="L52" s="1231">
        <f>+K52/K50*100</f>
        <v>20.444242973708072</v>
      </c>
      <c r="M52" s="1232">
        <v>90.6</v>
      </c>
      <c r="N52" s="1232">
        <f>+M52/M50*100</f>
        <v>20.558202859087814</v>
      </c>
      <c r="O52" s="1203"/>
      <c r="P52" s="1173"/>
      <c r="R52" s="1236"/>
      <c r="S52" s="1237"/>
      <c r="T52" s="1236"/>
      <c r="U52" s="1229"/>
    </row>
    <row r="53" spans="1:23" s="1230" customFormat="1" ht="15" customHeight="1">
      <c r="A53" s="1226"/>
      <c r="B53" s="1227"/>
      <c r="C53" s="866" t="s">
        <v>132</v>
      </c>
      <c r="D53" s="866"/>
      <c r="E53" s="1224">
        <v>247.7</v>
      </c>
      <c r="F53" s="1224">
        <f>+E53/E$35*100</f>
        <v>2.3717420862138301</v>
      </c>
      <c r="G53" s="1225">
        <v>247.8</v>
      </c>
      <c r="H53" s="1224">
        <f>+G53/G$35*100</f>
        <v>2.3762034444401827</v>
      </c>
      <c r="I53" s="1225">
        <v>247.5</v>
      </c>
      <c r="J53" s="1224">
        <f>+I53/I$35*100</f>
        <v>2.3783898060771462</v>
      </c>
      <c r="K53" s="1225">
        <v>247.5</v>
      </c>
      <c r="L53" s="1224">
        <f>+K53/K$35*100</f>
        <v>2.3812501803977408</v>
      </c>
      <c r="M53" s="1225">
        <v>247.5</v>
      </c>
      <c r="N53" s="1225">
        <f>+M53/M$35*100</f>
        <v>2.3840715125127634</v>
      </c>
      <c r="O53" s="1228"/>
      <c r="P53" s="1226"/>
      <c r="R53" s="1229"/>
      <c r="S53" s="1229"/>
      <c r="T53" s="1229"/>
      <c r="U53" s="1229"/>
      <c r="V53" s="1229"/>
      <c r="W53" s="1229"/>
    </row>
    <row r="54" spans="1:23" ht="13.5" customHeight="1">
      <c r="A54" s="1173"/>
      <c r="B54" s="1178"/>
      <c r="C54" s="866"/>
      <c r="D54" s="867" t="s">
        <v>181</v>
      </c>
      <c r="E54" s="1231">
        <v>42.9</v>
      </c>
      <c r="F54" s="1231">
        <f>+E54/E53*100</f>
        <v>17.319337908760598</v>
      </c>
      <c r="G54" s="1232">
        <v>42.8</v>
      </c>
      <c r="H54" s="1231">
        <f>+G54/G53*100</f>
        <v>17.271993543179981</v>
      </c>
      <c r="I54" s="1232">
        <v>42.4</v>
      </c>
      <c r="J54" s="1231">
        <f>+I54/I53*100</f>
        <v>17.131313131313131</v>
      </c>
      <c r="K54" s="1232">
        <v>42.1</v>
      </c>
      <c r="L54" s="1231">
        <f>+K54/K53*100</f>
        <v>17.01010101010101</v>
      </c>
      <c r="M54" s="1232">
        <v>41.9</v>
      </c>
      <c r="N54" s="1232">
        <f>+M54/M53*100</f>
        <v>16.929292929292931</v>
      </c>
      <c r="O54" s="1203"/>
      <c r="P54" s="1173"/>
    </row>
    <row r="55" spans="1:23" ht="13.5" customHeight="1">
      <c r="A55" s="1173"/>
      <c r="B55" s="1178"/>
      <c r="C55" s="866"/>
      <c r="D55" s="867" t="s">
        <v>492</v>
      </c>
      <c r="E55" s="1231">
        <v>32.299999999999997</v>
      </c>
      <c r="F55" s="1231">
        <f>+E55/E53*100</f>
        <v>13.03996770286637</v>
      </c>
      <c r="G55" s="1232">
        <v>32.5</v>
      </c>
      <c r="H55" s="1231">
        <f>+G55/G53*100</f>
        <v>13.115415657788537</v>
      </c>
      <c r="I55" s="1232">
        <v>32.299999999999997</v>
      </c>
      <c r="J55" s="1231">
        <f>+I55/I53*100</f>
        <v>13.050505050505048</v>
      </c>
      <c r="K55" s="1232">
        <v>32.4</v>
      </c>
      <c r="L55" s="1231">
        <f>+K55/K53*100</f>
        <v>13.09090909090909</v>
      </c>
      <c r="M55" s="1232">
        <v>32.5</v>
      </c>
      <c r="N55" s="1232">
        <f>+M55/M53*100</f>
        <v>13.131313131313133</v>
      </c>
      <c r="O55" s="1203"/>
      <c r="P55" s="1173"/>
    </row>
    <row r="56" spans="1:23" s="1230" customFormat="1" ht="15" customHeight="1">
      <c r="A56" s="1226"/>
      <c r="B56" s="1227"/>
      <c r="C56" s="866" t="s">
        <v>133</v>
      </c>
      <c r="D56" s="866"/>
      <c r="E56" s="1224">
        <v>262.10000000000002</v>
      </c>
      <c r="F56" s="1224">
        <f>+E56/E$35*100</f>
        <v>2.5096229341810457</v>
      </c>
      <c r="G56" s="1225">
        <v>261.7</v>
      </c>
      <c r="H56" s="1224">
        <f>+G56/G$35*100</f>
        <v>2.5094933067392891</v>
      </c>
      <c r="I56" s="1225">
        <v>261.5</v>
      </c>
      <c r="J56" s="1224">
        <f>+I56/I$35*100</f>
        <v>2.5129249870269645</v>
      </c>
      <c r="K56" s="1225">
        <v>261.2</v>
      </c>
      <c r="L56" s="1224">
        <f>+K56/K$35*100</f>
        <v>2.5130607964439995</v>
      </c>
      <c r="M56" s="1225">
        <v>260.89999999999998</v>
      </c>
      <c r="N56" s="1225">
        <f>+M56/M$35*100</f>
        <v>2.5131485156144642</v>
      </c>
      <c r="O56" s="1228"/>
      <c r="P56" s="1226"/>
      <c r="R56" s="1229"/>
      <c r="S56" s="1229"/>
      <c r="T56" s="1229"/>
      <c r="U56" s="1229"/>
      <c r="V56" s="1229"/>
      <c r="W56" s="1229"/>
    </row>
    <row r="57" spans="1:23" ht="13.5" customHeight="1">
      <c r="A57" s="1173"/>
      <c r="B57" s="1178"/>
      <c r="C57" s="866"/>
      <c r="D57" s="867" t="s">
        <v>181</v>
      </c>
      <c r="E57" s="1231">
        <v>41.6</v>
      </c>
      <c r="F57" s="1231">
        <f>+E57/E56*100</f>
        <v>15.871804654711941</v>
      </c>
      <c r="G57" s="1232">
        <v>41.2</v>
      </c>
      <c r="H57" s="1231">
        <f>+G57/G56*100</f>
        <v>15.743217424531908</v>
      </c>
      <c r="I57" s="1232">
        <v>40.700000000000003</v>
      </c>
      <c r="J57" s="1231">
        <f>+I57/I56*100</f>
        <v>15.564053537284897</v>
      </c>
      <c r="K57" s="1232">
        <v>40.299999999999997</v>
      </c>
      <c r="L57" s="1231">
        <f>+K57/K56*100</f>
        <v>15.428790199081163</v>
      </c>
      <c r="M57" s="1232">
        <v>39.9</v>
      </c>
      <c r="N57" s="1232">
        <f>+M57/M56*100</f>
        <v>15.293215791490994</v>
      </c>
      <c r="O57" s="1203"/>
      <c r="P57" s="1173"/>
    </row>
    <row r="58" spans="1:23" ht="13.5" customHeight="1">
      <c r="A58" s="1173"/>
      <c r="B58" s="1178"/>
      <c r="C58" s="866"/>
      <c r="D58" s="867" t="s">
        <v>492</v>
      </c>
      <c r="E58" s="1231">
        <v>38.700000000000003</v>
      </c>
      <c r="F58" s="1231">
        <f>+E58/E56*100</f>
        <v>14.765356734070965</v>
      </c>
      <c r="G58" s="1232">
        <v>38.9</v>
      </c>
      <c r="H58" s="1231">
        <f>+G58/G56*100</f>
        <v>14.864348490638136</v>
      </c>
      <c r="I58" s="1232">
        <v>39</v>
      </c>
      <c r="J58" s="1231">
        <f>+I58/I56*100</f>
        <v>14.913957934990441</v>
      </c>
      <c r="K58" s="1232">
        <v>39.1</v>
      </c>
      <c r="L58" s="1231">
        <f>+K58/K56*100</f>
        <v>14.96937212863706</v>
      </c>
      <c r="M58" s="1232">
        <v>39.299999999999997</v>
      </c>
      <c r="N58" s="1232">
        <f>+M58/M56*100</f>
        <v>15.063242621694137</v>
      </c>
      <c r="O58" s="1203"/>
      <c r="P58" s="1173"/>
    </row>
    <row r="59" spans="1:23" s="957" customFormat="1" ht="13.5" customHeight="1">
      <c r="A59" s="993"/>
      <c r="B59" s="994"/>
      <c r="C59" s="995" t="s">
        <v>457</v>
      </c>
      <c r="D59" s="996"/>
      <c r="E59" s="997"/>
      <c r="F59" s="1238"/>
      <c r="G59" s="997"/>
      <c r="H59" s="1238"/>
      <c r="I59" s="997"/>
      <c r="J59" s="1238"/>
      <c r="K59" s="997"/>
      <c r="L59" s="1238"/>
      <c r="M59" s="997"/>
      <c r="N59" s="1238"/>
      <c r="O59" s="998"/>
      <c r="P59" s="985"/>
    </row>
    <row r="60" spans="1:23" ht="13.5" customHeight="1">
      <c r="A60" s="1173"/>
      <c r="B60" s="1239"/>
      <c r="C60" s="1240" t="s">
        <v>448</v>
      </c>
      <c r="D60" s="1197"/>
      <c r="E60" s="1179"/>
      <c r="F60" s="1241" t="s">
        <v>88</v>
      </c>
      <c r="G60" s="1242"/>
      <c r="H60" s="1242"/>
      <c r="I60" s="1243"/>
      <c r="J60" s="1242"/>
      <c r="K60" s="1242"/>
      <c r="L60" s="1242"/>
      <c r="M60" s="1242"/>
      <c r="N60" s="1242"/>
      <c r="O60" s="1203"/>
      <c r="P60" s="1173"/>
    </row>
    <row r="61" spans="1:23" ht="13.5" customHeight="1">
      <c r="A61" s="1173"/>
      <c r="B61" s="868">
        <v>6</v>
      </c>
      <c r="C61" s="1511">
        <v>42005</v>
      </c>
      <c r="D61" s="1511"/>
      <c r="E61" s="1202"/>
      <c r="F61" s="1202"/>
      <c r="G61" s="1202"/>
      <c r="H61" s="1202"/>
      <c r="I61" s="1202"/>
      <c r="J61" s="1202"/>
      <c r="K61" s="1202"/>
      <c r="L61" s="1202"/>
      <c r="M61" s="1202"/>
      <c r="N61" s="1202"/>
      <c r="O61" s="1202"/>
      <c r="P61" s="1202"/>
    </row>
    <row r="62" spans="1:23">
      <c r="M62" s="1244"/>
      <c r="N62" s="1244"/>
    </row>
    <row r="63" spans="1:23">
      <c r="M63" s="1244"/>
      <c r="N63" s="1244"/>
    </row>
    <row r="64" spans="1:23">
      <c r="M64" s="1244"/>
      <c r="N64" s="1244"/>
    </row>
    <row r="65" spans="11:15">
      <c r="M65" s="1244"/>
      <c r="N65" s="1244"/>
    </row>
    <row r="66" spans="11:15">
      <c r="K66" s="1175"/>
      <c r="L66" s="1175"/>
      <c r="M66" s="1245"/>
      <c r="N66" s="1245"/>
      <c r="O66" s="1175"/>
    </row>
    <row r="67" spans="11:15">
      <c r="K67" s="1175"/>
      <c r="L67" s="1175"/>
      <c r="M67" s="1245"/>
      <c r="N67" s="1245"/>
      <c r="O67" s="1175"/>
    </row>
    <row r="68" spans="11:15">
      <c r="K68" s="1175"/>
      <c r="L68" s="1175"/>
      <c r="M68" s="1175"/>
      <c r="N68" s="1175"/>
      <c r="O68" s="1175"/>
    </row>
    <row r="69" spans="11:15">
      <c r="K69" s="1175"/>
      <c r="L69" s="1175"/>
      <c r="M69" s="1175"/>
      <c r="N69" s="1175"/>
      <c r="O69" s="1175"/>
    </row>
    <row r="70" spans="11:15">
      <c r="K70" s="1175"/>
      <c r="L70" s="1175"/>
      <c r="M70" s="1175"/>
      <c r="N70" s="1175"/>
      <c r="O70" s="1175"/>
    </row>
    <row r="71" spans="11:15">
      <c r="K71" s="1175"/>
      <c r="L71" s="1175"/>
      <c r="M71" s="1175"/>
      <c r="N71" s="1175"/>
      <c r="O71" s="1175"/>
    </row>
    <row r="72" spans="11:15" ht="8.25" customHeight="1">
      <c r="K72" s="1175"/>
      <c r="L72" s="1175"/>
      <c r="M72" s="1175"/>
      <c r="N72" s="1175"/>
      <c r="O72" s="1175"/>
    </row>
    <row r="73" spans="11:15">
      <c r="K73" s="1175"/>
      <c r="L73" s="1175"/>
      <c r="M73" s="1175"/>
      <c r="N73" s="1175"/>
      <c r="O73" s="1175"/>
    </row>
    <row r="74" spans="11:15" ht="9" customHeight="1">
      <c r="K74" s="1175"/>
      <c r="L74" s="1175"/>
      <c r="M74" s="1175"/>
      <c r="N74" s="1175"/>
      <c r="O74" s="1246"/>
    </row>
    <row r="75" spans="11:15" ht="8.25" customHeight="1">
      <c r="K75" s="1175"/>
      <c r="L75" s="1175"/>
      <c r="M75" s="1512"/>
      <c r="N75" s="1512"/>
      <c r="O75" s="1512"/>
    </row>
    <row r="76" spans="11:15" ht="9.75" customHeight="1">
      <c r="K76" s="1175"/>
      <c r="L76" s="1175"/>
      <c r="M76" s="1175"/>
      <c r="N76" s="1175"/>
      <c r="O76" s="1175"/>
    </row>
    <row r="77" spans="11:15">
      <c r="K77" s="1175"/>
      <c r="L77" s="1175"/>
      <c r="M77" s="1175"/>
      <c r="N77" s="1175"/>
      <c r="O77" s="1175"/>
    </row>
  </sheetData>
  <mergeCells count="121">
    <mergeCell ref="C35:D35"/>
    <mergeCell ref="C61:D61"/>
    <mergeCell ref="M75:O75"/>
    <mergeCell ref="C31:D32"/>
    <mergeCell ref="E33:F33"/>
    <mergeCell ref="G33:H33"/>
    <mergeCell ref="I33:J33"/>
    <mergeCell ref="K33:L33"/>
    <mergeCell ref="M33:N33"/>
    <mergeCell ref="E27:F27"/>
    <mergeCell ref="G27:H27"/>
    <mergeCell ref="I27:J27"/>
    <mergeCell ref="K27:L27"/>
    <mergeCell ref="M27:N27"/>
    <mergeCell ref="M29:N29"/>
    <mergeCell ref="E25:F25"/>
    <mergeCell ref="G25:H25"/>
    <mergeCell ref="I25:J25"/>
    <mergeCell ref="K25:L25"/>
    <mergeCell ref="M25:N25"/>
    <mergeCell ref="E26:F26"/>
    <mergeCell ref="G26:H26"/>
    <mergeCell ref="I26:J26"/>
    <mergeCell ref="K26:L26"/>
    <mergeCell ref="M26:N26"/>
    <mergeCell ref="E23:F23"/>
    <mergeCell ref="G23:H23"/>
    <mergeCell ref="I23:J23"/>
    <mergeCell ref="K23:L23"/>
    <mergeCell ref="M23:N23"/>
    <mergeCell ref="E24:F24"/>
    <mergeCell ref="G24:H24"/>
    <mergeCell ref="I24:J24"/>
    <mergeCell ref="K24:L24"/>
    <mergeCell ref="M24:N24"/>
    <mergeCell ref="M21:N21"/>
    <mergeCell ref="E22:F22"/>
    <mergeCell ref="G22:H22"/>
    <mergeCell ref="I22:J22"/>
    <mergeCell ref="K22:L22"/>
    <mergeCell ref="M22:N22"/>
    <mergeCell ref="E20:F20"/>
    <mergeCell ref="G20:H20"/>
    <mergeCell ref="I20:J20"/>
    <mergeCell ref="K20:L20"/>
    <mergeCell ref="M20:N20"/>
    <mergeCell ref="C21:D21"/>
    <mergeCell ref="E21:F21"/>
    <mergeCell ref="G21:H21"/>
    <mergeCell ref="I21:J21"/>
    <mergeCell ref="K21:L21"/>
    <mergeCell ref="E18:F18"/>
    <mergeCell ref="G18:H18"/>
    <mergeCell ref="I18:J18"/>
    <mergeCell ref="K18:L18"/>
    <mergeCell ref="M18:N18"/>
    <mergeCell ref="E19:F19"/>
    <mergeCell ref="G19:H19"/>
    <mergeCell ref="I19:J19"/>
    <mergeCell ref="K19:L19"/>
    <mergeCell ref="M19:N19"/>
    <mergeCell ref="E16:F16"/>
    <mergeCell ref="G16:H16"/>
    <mergeCell ref="I16:J16"/>
    <mergeCell ref="K16:L16"/>
    <mergeCell ref="M16:N16"/>
    <mergeCell ref="E17:F17"/>
    <mergeCell ref="G17:H17"/>
    <mergeCell ref="I17:J17"/>
    <mergeCell ref="K17:L17"/>
    <mergeCell ref="M17:N17"/>
    <mergeCell ref="C15:D15"/>
    <mergeCell ref="E15:F15"/>
    <mergeCell ref="G15:H15"/>
    <mergeCell ref="I15:J15"/>
    <mergeCell ref="K15:L15"/>
    <mergeCell ref="M15:N15"/>
    <mergeCell ref="E13:F13"/>
    <mergeCell ref="G13:H13"/>
    <mergeCell ref="I13:J13"/>
    <mergeCell ref="K13:L13"/>
    <mergeCell ref="M13:N13"/>
    <mergeCell ref="E14:F14"/>
    <mergeCell ref="G14:H14"/>
    <mergeCell ref="I14:J14"/>
    <mergeCell ref="K14:L14"/>
    <mergeCell ref="M14:N14"/>
    <mergeCell ref="E11:F11"/>
    <mergeCell ref="G11:H11"/>
    <mergeCell ref="I11:J11"/>
    <mergeCell ref="K11:L11"/>
    <mergeCell ref="M11:N11"/>
    <mergeCell ref="E12:F12"/>
    <mergeCell ref="G12:H12"/>
    <mergeCell ref="I12:J12"/>
    <mergeCell ref="K12:L12"/>
    <mergeCell ref="M12:N12"/>
    <mergeCell ref="E9:F9"/>
    <mergeCell ref="G9:H9"/>
    <mergeCell ref="I9:J9"/>
    <mergeCell ref="K9:L9"/>
    <mergeCell ref="M9:N9"/>
    <mergeCell ref="E10:F10"/>
    <mergeCell ref="G10:H10"/>
    <mergeCell ref="I10:J10"/>
    <mergeCell ref="K10:L10"/>
    <mergeCell ref="M10:N10"/>
    <mergeCell ref="C8:D8"/>
    <mergeCell ref="E8:F8"/>
    <mergeCell ref="G8:H8"/>
    <mergeCell ref="I8:J8"/>
    <mergeCell ref="K8:L8"/>
    <mergeCell ref="M8:N8"/>
    <mergeCell ref="I1:N1"/>
    <mergeCell ref="M3:N3"/>
    <mergeCell ref="C5:D6"/>
    <mergeCell ref="E7:F7"/>
    <mergeCell ref="G7:H7"/>
    <mergeCell ref="I7:J7"/>
    <mergeCell ref="K7:L7"/>
    <mergeCell ref="M7:N7"/>
  </mergeCells>
  <conditionalFormatting sqref="E33:N33">
    <cfRule type="cellIs" dxfId="17" priority="2" operator="equal">
      <formula>"1.º trimestre"</formula>
    </cfRule>
  </conditionalFormatting>
  <conditionalFormatting sqref="E7:N7">
    <cfRule type="cellIs" dxfId="16" priority="1" operator="equal">
      <formula>"1.º trimestre"</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sheetPr>
    <tabColor theme="5"/>
  </sheetPr>
  <dimension ref="A1:AS79"/>
  <sheetViews>
    <sheetView workbookViewId="0"/>
  </sheetViews>
  <sheetFormatPr defaultRowHeight="12.75"/>
  <cols>
    <col min="1" max="1" width="1" style="1174" customWidth="1"/>
    <col min="2" max="2" width="2.5703125" style="1174" customWidth="1"/>
    <col min="3" max="3" width="1" style="1174" customWidth="1"/>
    <col min="4" max="4" width="34" style="1174" customWidth="1"/>
    <col min="5" max="5" width="7.42578125" style="1174" customWidth="1"/>
    <col min="6" max="6" width="4.85546875" style="1174" customWidth="1"/>
    <col min="7" max="7" width="7.42578125" style="1174" customWidth="1"/>
    <col min="8" max="8" width="4.85546875" style="1174" customWidth="1"/>
    <col min="9" max="9" width="7.42578125" style="1174" customWidth="1"/>
    <col min="10" max="10" width="4.85546875" style="1174" customWidth="1"/>
    <col min="11" max="11" width="7.42578125" style="1174" customWidth="1"/>
    <col min="12" max="12" width="4.85546875" style="1174" customWidth="1"/>
    <col min="13" max="13" width="7.42578125" style="1174" customWidth="1"/>
    <col min="14" max="14" width="4.85546875" style="1174" customWidth="1"/>
    <col min="15" max="15" width="2.5703125" style="1174" customWidth="1"/>
    <col min="16" max="16" width="1" style="1174" customWidth="1"/>
    <col min="17" max="17" width="9.140625" style="1249" customWidth="1"/>
    <col min="18" max="30" width="9.140625" style="1175" customWidth="1"/>
    <col min="31" max="45" width="9.140625" style="1175"/>
    <col min="46" max="16384" width="9.140625" style="1174"/>
  </cols>
  <sheetData>
    <row r="1" spans="1:45" ht="13.5" customHeight="1">
      <c r="A1" s="1173"/>
      <c r="B1" s="1247"/>
      <c r="C1" s="1516" t="s">
        <v>347</v>
      </c>
      <c r="D1" s="1516"/>
      <c r="E1" s="1169"/>
      <c r="F1" s="1169"/>
      <c r="G1" s="1169"/>
      <c r="H1" s="1169"/>
      <c r="I1" s="1169"/>
      <c r="J1" s="1169"/>
      <c r="K1" s="1169"/>
      <c r="L1" s="1169"/>
      <c r="M1" s="1248"/>
      <c r="N1" s="1169"/>
      <c r="O1" s="1169"/>
      <c r="P1" s="1173"/>
    </row>
    <row r="2" spans="1:45" ht="9.75" customHeight="1">
      <c r="A2" s="1173"/>
      <c r="B2" s="1250"/>
      <c r="C2" s="1251"/>
      <c r="D2" s="1250"/>
      <c r="E2" s="1252"/>
      <c r="F2" s="1252"/>
      <c r="G2" s="1252"/>
      <c r="H2" s="1252"/>
      <c r="I2" s="1177"/>
      <c r="J2" s="1177"/>
      <c r="K2" s="1177"/>
      <c r="L2" s="1177"/>
      <c r="M2" s="1177"/>
      <c r="N2" s="1177"/>
      <c r="O2" s="1253"/>
      <c r="P2" s="1173"/>
    </row>
    <row r="3" spans="1:45" ht="9" customHeight="1" thickBot="1">
      <c r="A3" s="1173"/>
      <c r="B3" s="1169"/>
      <c r="C3" s="1215"/>
      <c r="D3" s="1169"/>
      <c r="E3" s="1169"/>
      <c r="F3" s="1169"/>
      <c r="G3" s="1169"/>
      <c r="H3" s="1169"/>
      <c r="I3" s="1169"/>
      <c r="J3" s="1169"/>
      <c r="K3" s="1169"/>
      <c r="L3" s="1169"/>
      <c r="M3" s="1501" t="s">
        <v>73</v>
      </c>
      <c r="N3" s="1501"/>
      <c r="O3" s="1254"/>
      <c r="P3" s="1173"/>
    </row>
    <row r="4" spans="1:45" s="1186" customFormat="1" ht="13.5" customHeight="1" thickBot="1">
      <c r="A4" s="1181"/>
      <c r="B4" s="1218"/>
      <c r="C4" s="1183" t="s">
        <v>166</v>
      </c>
      <c r="D4" s="1184"/>
      <c r="E4" s="1184"/>
      <c r="F4" s="1184"/>
      <c r="G4" s="1184"/>
      <c r="H4" s="1184"/>
      <c r="I4" s="1184"/>
      <c r="J4" s="1184"/>
      <c r="K4" s="1184"/>
      <c r="L4" s="1184"/>
      <c r="M4" s="1184"/>
      <c r="N4" s="1185"/>
      <c r="O4" s="1254"/>
      <c r="P4" s="1181"/>
      <c r="Q4" s="1249"/>
      <c r="R4" s="1175"/>
      <c r="S4" s="1175"/>
      <c r="T4" s="1175"/>
      <c r="U4" s="1175"/>
      <c r="V4" s="1175"/>
      <c r="W4" s="1175"/>
      <c r="X4" s="1175"/>
      <c r="Y4" s="1175"/>
      <c r="Z4" s="1175"/>
      <c r="AA4" s="1217"/>
      <c r="AB4" s="1217"/>
      <c r="AC4" s="1217"/>
      <c r="AD4" s="1217"/>
      <c r="AE4" s="1217"/>
      <c r="AF4" s="1217"/>
      <c r="AG4" s="1217"/>
      <c r="AH4" s="1217"/>
      <c r="AI4" s="1217"/>
      <c r="AJ4" s="1217"/>
      <c r="AK4" s="1217"/>
      <c r="AL4" s="1217"/>
      <c r="AM4" s="1217"/>
      <c r="AN4" s="1217"/>
      <c r="AO4" s="1217"/>
      <c r="AP4" s="1217"/>
      <c r="AQ4" s="1217"/>
      <c r="AR4" s="1217"/>
      <c r="AS4" s="1217"/>
    </row>
    <row r="5" spans="1:45" ht="3.75" customHeight="1">
      <c r="A5" s="1173"/>
      <c r="B5" s="1169"/>
      <c r="C5" s="1517" t="s">
        <v>160</v>
      </c>
      <c r="D5" s="1518"/>
      <c r="E5" s="1169"/>
      <c r="F5" s="1255"/>
      <c r="G5" s="1255"/>
      <c r="H5" s="1255"/>
      <c r="I5" s="1255"/>
      <c r="J5" s="1255"/>
      <c r="K5" s="1169"/>
      <c r="L5" s="1255"/>
      <c r="M5" s="1255"/>
      <c r="N5" s="1255"/>
      <c r="O5" s="1254"/>
      <c r="P5" s="1173"/>
      <c r="AA5" s="1217"/>
      <c r="AB5" s="1217"/>
      <c r="AC5" s="1217"/>
      <c r="AD5" s="1217"/>
      <c r="AE5" s="1217"/>
      <c r="AF5" s="1217"/>
    </row>
    <row r="6" spans="1:45" ht="12.75" customHeight="1">
      <c r="A6" s="1173"/>
      <c r="B6" s="1169"/>
      <c r="C6" s="1518"/>
      <c r="D6" s="1518"/>
      <c r="E6" s="1189" t="s">
        <v>34</v>
      </c>
      <c r="F6" s="1190" t="s">
        <v>626</v>
      </c>
      <c r="G6" s="1189" t="s">
        <v>34</v>
      </c>
      <c r="H6" s="1190" t="s">
        <v>34</v>
      </c>
      <c r="I6" s="1191"/>
      <c r="J6" s="1190" t="s">
        <v>34</v>
      </c>
      <c r="K6" s="1192">
        <v>2014</v>
      </c>
      <c r="L6" s="1193" t="s">
        <v>34</v>
      </c>
      <c r="M6" s="1193" t="s">
        <v>34</v>
      </c>
      <c r="N6" s="1194"/>
      <c r="O6" s="1254"/>
      <c r="P6" s="1173"/>
      <c r="Q6" s="1217"/>
      <c r="R6" s="1217"/>
      <c r="S6" s="1217"/>
      <c r="T6" s="1217"/>
    </row>
    <row r="7" spans="1:45">
      <c r="A7" s="1173"/>
      <c r="B7" s="1169"/>
      <c r="C7" s="1256"/>
      <c r="D7" s="1256"/>
      <c r="E7" s="1504" t="s">
        <v>656</v>
      </c>
      <c r="F7" s="1504"/>
      <c r="G7" s="1504" t="s">
        <v>657</v>
      </c>
      <c r="H7" s="1504"/>
      <c r="I7" s="1504" t="s">
        <v>658</v>
      </c>
      <c r="J7" s="1504"/>
      <c r="K7" s="1504" t="s">
        <v>659</v>
      </c>
      <c r="L7" s="1504"/>
      <c r="M7" s="1504" t="s">
        <v>656</v>
      </c>
      <c r="N7" s="1504"/>
      <c r="O7" s="1257"/>
      <c r="P7" s="1173"/>
      <c r="AA7" s="1217"/>
      <c r="AB7" s="1217"/>
      <c r="AC7" s="1217"/>
      <c r="AD7" s="1217"/>
      <c r="AE7" s="1217"/>
      <c r="AF7" s="1217"/>
    </row>
    <row r="8" spans="1:45" s="1200" customFormat="1" ht="15.75" customHeight="1">
      <c r="A8" s="1198"/>
      <c r="B8" s="1258"/>
      <c r="C8" s="1497" t="s">
        <v>13</v>
      </c>
      <c r="D8" s="1497"/>
      <c r="E8" s="1514">
        <v>4469.3999999999996</v>
      </c>
      <c r="F8" s="1514"/>
      <c r="G8" s="1514">
        <v>4468.8999999999996</v>
      </c>
      <c r="H8" s="1514"/>
      <c r="I8" s="1514">
        <v>4426.8999999999996</v>
      </c>
      <c r="J8" s="1514"/>
      <c r="K8" s="1514">
        <v>4514.6000000000004</v>
      </c>
      <c r="L8" s="1514"/>
      <c r="M8" s="1515">
        <v>4565.1000000000004</v>
      </c>
      <c r="N8" s="1515"/>
      <c r="O8" s="1259"/>
      <c r="P8" s="1198"/>
      <c r="Q8" s="1249"/>
      <c r="R8" s="1175"/>
      <c r="S8" s="1175"/>
      <c r="T8" s="1175"/>
      <c r="U8" s="1175"/>
      <c r="V8" s="1175"/>
      <c r="W8" s="1175"/>
      <c r="X8" s="1175"/>
      <c r="Y8" s="1175"/>
      <c r="Z8" s="1175"/>
      <c r="AA8" s="1260"/>
      <c r="AB8" s="1260"/>
      <c r="AC8" s="1260"/>
      <c r="AD8" s="1260"/>
      <c r="AE8" s="1260"/>
      <c r="AF8" s="1260"/>
      <c r="AG8" s="1201"/>
      <c r="AH8" s="1201"/>
      <c r="AI8" s="1201"/>
      <c r="AJ8" s="1201"/>
      <c r="AK8" s="1201"/>
      <c r="AL8" s="1201"/>
      <c r="AM8" s="1201"/>
      <c r="AN8" s="1201"/>
      <c r="AO8" s="1201"/>
      <c r="AP8" s="1201"/>
      <c r="AQ8" s="1201"/>
      <c r="AR8" s="1201"/>
      <c r="AS8" s="1201"/>
    </row>
    <row r="9" spans="1:45" ht="11.25" customHeight="1">
      <c r="A9" s="1173"/>
      <c r="B9" s="1261"/>
      <c r="C9" s="863" t="s">
        <v>72</v>
      </c>
      <c r="D9" s="1202"/>
      <c r="E9" s="1519">
        <v>2313.9</v>
      </c>
      <c r="F9" s="1519"/>
      <c r="G9" s="1519">
        <v>2309.3000000000002</v>
      </c>
      <c r="H9" s="1519"/>
      <c r="I9" s="1519">
        <v>2273.4</v>
      </c>
      <c r="J9" s="1519"/>
      <c r="K9" s="1519">
        <v>2332</v>
      </c>
      <c r="L9" s="1519"/>
      <c r="M9" s="1520">
        <v>2361.6999999999998</v>
      </c>
      <c r="N9" s="1520"/>
      <c r="O9" s="1257"/>
      <c r="P9" s="1173"/>
      <c r="Q9" s="1204"/>
      <c r="R9" s="1204"/>
      <c r="S9" s="1204"/>
    </row>
    <row r="10" spans="1:45" ht="11.25" customHeight="1">
      <c r="A10" s="1173"/>
      <c r="B10" s="1261"/>
      <c r="C10" s="863" t="s">
        <v>71</v>
      </c>
      <c r="D10" s="1202"/>
      <c r="E10" s="1519">
        <v>2155.5</v>
      </c>
      <c r="F10" s="1519"/>
      <c r="G10" s="1519">
        <v>2159.6</v>
      </c>
      <c r="H10" s="1519"/>
      <c r="I10" s="1519">
        <v>2153.4</v>
      </c>
      <c r="J10" s="1519"/>
      <c r="K10" s="1519">
        <v>2182.6</v>
      </c>
      <c r="L10" s="1519"/>
      <c r="M10" s="1520">
        <v>2203.4</v>
      </c>
      <c r="N10" s="1520"/>
      <c r="O10" s="1257"/>
      <c r="P10" s="1173"/>
    </row>
    <row r="11" spans="1:45" ht="15.75" customHeight="1">
      <c r="A11" s="1173"/>
      <c r="B11" s="1261"/>
      <c r="C11" s="863" t="s">
        <v>161</v>
      </c>
      <c r="D11" s="1202"/>
      <c r="E11" s="1519">
        <v>259</v>
      </c>
      <c r="F11" s="1519"/>
      <c r="G11" s="1519">
        <v>244.9</v>
      </c>
      <c r="H11" s="1519"/>
      <c r="I11" s="1519">
        <v>236.3</v>
      </c>
      <c r="J11" s="1519"/>
      <c r="K11" s="1519">
        <v>234.1</v>
      </c>
      <c r="L11" s="1519"/>
      <c r="M11" s="1520">
        <v>271.89999999999998</v>
      </c>
      <c r="N11" s="1520"/>
      <c r="O11" s="1257"/>
      <c r="P11" s="1173"/>
    </row>
    <row r="12" spans="1:45" ht="11.25" customHeight="1">
      <c r="A12" s="1173"/>
      <c r="B12" s="1261"/>
      <c r="C12" s="863" t="s">
        <v>162</v>
      </c>
      <c r="D12" s="1202"/>
      <c r="E12" s="1505">
        <v>2195.5</v>
      </c>
      <c r="F12" s="1505"/>
      <c r="G12" s="1505">
        <v>2197.9</v>
      </c>
      <c r="H12" s="1505"/>
      <c r="I12" s="1505">
        <v>2204.6999999999998</v>
      </c>
      <c r="J12" s="1505"/>
      <c r="K12" s="1505">
        <v>2244.4</v>
      </c>
      <c r="L12" s="1505"/>
      <c r="M12" s="1506">
        <v>2239.1999999999998</v>
      </c>
      <c r="N12" s="1506"/>
      <c r="O12" s="1257"/>
      <c r="P12" s="1173"/>
    </row>
    <row r="13" spans="1:45" ht="11.25" customHeight="1">
      <c r="A13" s="1173"/>
      <c r="B13" s="1261"/>
      <c r="C13" s="863" t="s">
        <v>163</v>
      </c>
      <c r="D13" s="1202"/>
      <c r="E13" s="1505">
        <v>2014.9</v>
      </c>
      <c r="F13" s="1505"/>
      <c r="G13" s="1505">
        <v>2026.2</v>
      </c>
      <c r="H13" s="1505"/>
      <c r="I13" s="1505">
        <v>1985.9</v>
      </c>
      <c r="J13" s="1505"/>
      <c r="K13" s="1505">
        <v>2036.1</v>
      </c>
      <c r="L13" s="1505"/>
      <c r="M13" s="1506">
        <v>2054</v>
      </c>
      <c r="N13" s="1506"/>
      <c r="O13" s="1257"/>
      <c r="P13" s="1173"/>
    </row>
    <row r="14" spans="1:45" ht="15.75" customHeight="1">
      <c r="A14" s="1173"/>
      <c r="B14" s="1261"/>
      <c r="C14" s="863" t="s">
        <v>422</v>
      </c>
      <c r="D14" s="1202"/>
      <c r="E14" s="1519">
        <v>467.7</v>
      </c>
      <c r="F14" s="1519"/>
      <c r="G14" s="1519">
        <v>422.4</v>
      </c>
      <c r="H14" s="1519"/>
      <c r="I14" s="1519">
        <v>392.1</v>
      </c>
      <c r="J14" s="1519"/>
      <c r="K14" s="1519">
        <v>408.6</v>
      </c>
      <c r="L14" s="1519"/>
      <c r="M14" s="1520">
        <v>407.3</v>
      </c>
      <c r="N14" s="1520"/>
      <c r="O14" s="1257"/>
      <c r="P14" s="1173"/>
    </row>
    <row r="15" spans="1:45" ht="11.25" customHeight="1">
      <c r="A15" s="1173"/>
      <c r="B15" s="1261"/>
      <c r="C15" s="863" t="s">
        <v>167</v>
      </c>
      <c r="D15" s="1202"/>
      <c r="E15" s="1505">
        <v>1043.5999999999999</v>
      </c>
      <c r="F15" s="1505"/>
      <c r="G15" s="1505">
        <v>1041</v>
      </c>
      <c r="H15" s="1505"/>
      <c r="I15" s="1505">
        <v>1055.7</v>
      </c>
      <c r="J15" s="1505"/>
      <c r="K15" s="1505">
        <v>1073.9000000000001</v>
      </c>
      <c r="L15" s="1505"/>
      <c r="M15" s="1506">
        <v>1089.7</v>
      </c>
      <c r="N15" s="1506"/>
      <c r="O15" s="1257"/>
      <c r="P15" s="1173"/>
    </row>
    <row r="16" spans="1:45" ht="11.25" customHeight="1">
      <c r="A16" s="1173"/>
      <c r="B16" s="1261"/>
      <c r="C16" s="863" t="s">
        <v>168</v>
      </c>
      <c r="D16" s="1202"/>
      <c r="E16" s="1505">
        <v>2958.1</v>
      </c>
      <c r="F16" s="1505"/>
      <c r="G16" s="1505">
        <v>3005.5</v>
      </c>
      <c r="H16" s="1505"/>
      <c r="I16" s="1505">
        <v>2979.1</v>
      </c>
      <c r="J16" s="1505"/>
      <c r="K16" s="1505">
        <v>3032.1</v>
      </c>
      <c r="L16" s="1505"/>
      <c r="M16" s="1506">
        <v>3068.2</v>
      </c>
      <c r="N16" s="1506"/>
      <c r="O16" s="1257"/>
      <c r="P16" s="1173"/>
    </row>
    <row r="17" spans="1:45" s="1266" customFormat="1" ht="15.75" customHeight="1">
      <c r="A17" s="1262"/>
      <c r="B17" s="1263"/>
      <c r="C17" s="863" t="s">
        <v>169</v>
      </c>
      <c r="D17" s="1202"/>
      <c r="E17" s="1505">
        <v>3842.5</v>
      </c>
      <c r="F17" s="1505"/>
      <c r="G17" s="1505">
        <v>3843.7</v>
      </c>
      <c r="H17" s="1505"/>
      <c r="I17" s="1505">
        <v>3840.1</v>
      </c>
      <c r="J17" s="1505"/>
      <c r="K17" s="1505">
        <v>3923.1</v>
      </c>
      <c r="L17" s="1505"/>
      <c r="M17" s="1506">
        <v>3969.6</v>
      </c>
      <c r="N17" s="1506"/>
      <c r="O17" s="1264"/>
      <c r="P17" s="1262"/>
      <c r="Q17" s="1249"/>
      <c r="R17" s="1175"/>
      <c r="S17" s="1175"/>
      <c r="T17" s="1175"/>
      <c r="U17" s="1175"/>
      <c r="V17" s="1175"/>
      <c r="W17" s="1175"/>
      <c r="X17" s="1175"/>
      <c r="Y17" s="1175"/>
      <c r="Z17" s="1175"/>
      <c r="AA17" s="1265"/>
      <c r="AB17" s="1265"/>
      <c r="AC17" s="1265"/>
      <c r="AD17" s="1265"/>
      <c r="AE17" s="1265"/>
      <c r="AF17" s="1265"/>
      <c r="AG17" s="1265"/>
      <c r="AH17" s="1265"/>
      <c r="AI17" s="1265"/>
      <c r="AJ17" s="1265"/>
      <c r="AK17" s="1265"/>
      <c r="AL17" s="1265"/>
      <c r="AM17" s="1265"/>
      <c r="AN17" s="1265"/>
      <c r="AO17" s="1265"/>
      <c r="AP17" s="1265"/>
      <c r="AQ17" s="1265"/>
      <c r="AR17" s="1265"/>
      <c r="AS17" s="1265"/>
    </row>
    <row r="18" spans="1:45" s="1266" customFormat="1" ht="11.25" customHeight="1">
      <c r="A18" s="1262"/>
      <c r="B18" s="1263"/>
      <c r="C18" s="863" t="s">
        <v>170</v>
      </c>
      <c r="D18" s="1202"/>
      <c r="E18" s="1505">
        <v>626.9</v>
      </c>
      <c r="F18" s="1505"/>
      <c r="G18" s="1505">
        <v>625.1</v>
      </c>
      <c r="H18" s="1505"/>
      <c r="I18" s="1505">
        <v>586.79999999999995</v>
      </c>
      <c r="J18" s="1505"/>
      <c r="K18" s="1505">
        <v>591.5</v>
      </c>
      <c r="L18" s="1505"/>
      <c r="M18" s="1506">
        <v>595.5</v>
      </c>
      <c r="N18" s="1506"/>
      <c r="O18" s="1264"/>
      <c r="P18" s="1262"/>
      <c r="Q18" s="1249"/>
      <c r="R18" s="1175"/>
      <c r="S18" s="1175"/>
      <c r="T18" s="1175"/>
      <c r="U18" s="1175"/>
      <c r="V18" s="1175"/>
      <c r="W18" s="1175"/>
      <c r="X18" s="1175"/>
      <c r="Y18" s="1175"/>
      <c r="Z18" s="1175"/>
      <c r="AA18" s="1265"/>
      <c r="AB18" s="1265"/>
      <c r="AC18" s="1265"/>
      <c r="AD18" s="1265"/>
      <c r="AE18" s="1265"/>
      <c r="AF18" s="1265"/>
      <c r="AG18" s="1265"/>
      <c r="AH18" s="1265"/>
      <c r="AI18" s="1265"/>
      <c r="AJ18" s="1265"/>
      <c r="AK18" s="1265"/>
      <c r="AL18" s="1265"/>
      <c r="AM18" s="1265"/>
      <c r="AN18" s="1265"/>
      <c r="AO18" s="1265"/>
      <c r="AP18" s="1265"/>
      <c r="AQ18" s="1265"/>
      <c r="AR18" s="1265"/>
      <c r="AS18" s="1265"/>
    </row>
    <row r="19" spans="1:45" ht="15.75" customHeight="1">
      <c r="A19" s="1173"/>
      <c r="B19" s="1261"/>
      <c r="C19" s="863" t="s">
        <v>171</v>
      </c>
      <c r="D19" s="1202"/>
      <c r="E19" s="1505">
        <v>3467.8</v>
      </c>
      <c r="F19" s="1505"/>
      <c r="G19" s="1505">
        <v>3514.1</v>
      </c>
      <c r="H19" s="1505"/>
      <c r="I19" s="1505">
        <v>3512.9</v>
      </c>
      <c r="J19" s="1505"/>
      <c r="K19" s="1505">
        <v>3595.4</v>
      </c>
      <c r="L19" s="1505"/>
      <c r="M19" s="1506">
        <v>3676.5</v>
      </c>
      <c r="N19" s="1506"/>
      <c r="O19" s="1257"/>
      <c r="P19" s="1173"/>
    </row>
    <row r="20" spans="1:45" ht="11.25" customHeight="1">
      <c r="A20" s="1173"/>
      <c r="B20" s="1261"/>
      <c r="C20" s="1267"/>
      <c r="D20" s="1167" t="s">
        <v>172</v>
      </c>
      <c r="E20" s="1505">
        <v>2717.6</v>
      </c>
      <c r="F20" s="1505"/>
      <c r="G20" s="1505">
        <v>2768.3</v>
      </c>
      <c r="H20" s="1505"/>
      <c r="I20" s="1505">
        <v>2781.4</v>
      </c>
      <c r="J20" s="1505"/>
      <c r="K20" s="1505">
        <v>2830.2</v>
      </c>
      <c r="L20" s="1505"/>
      <c r="M20" s="1506">
        <v>2864.6</v>
      </c>
      <c r="N20" s="1506"/>
      <c r="O20" s="1257"/>
      <c r="P20" s="1173"/>
    </row>
    <row r="21" spans="1:45" ht="11.25" customHeight="1">
      <c r="A21" s="1173"/>
      <c r="B21" s="1261"/>
      <c r="C21" s="1267"/>
      <c r="D21" s="1167" t="s">
        <v>173</v>
      </c>
      <c r="E21" s="1505">
        <v>626.1</v>
      </c>
      <c r="F21" s="1505"/>
      <c r="G21" s="1505">
        <v>614.70000000000005</v>
      </c>
      <c r="H21" s="1505"/>
      <c r="I21" s="1505">
        <v>609.29999999999995</v>
      </c>
      <c r="J21" s="1505"/>
      <c r="K21" s="1505">
        <v>630.1</v>
      </c>
      <c r="L21" s="1505"/>
      <c r="M21" s="1506">
        <v>683.6</v>
      </c>
      <c r="N21" s="1506"/>
      <c r="O21" s="1257"/>
      <c r="P21" s="1173"/>
    </row>
    <row r="22" spans="1:45" ht="11.25" customHeight="1">
      <c r="A22" s="1173"/>
      <c r="B22" s="1261"/>
      <c r="C22" s="1267"/>
      <c r="D22" s="1167" t="s">
        <v>131</v>
      </c>
      <c r="E22" s="1505">
        <v>124</v>
      </c>
      <c r="F22" s="1505"/>
      <c r="G22" s="1505">
        <v>131.1</v>
      </c>
      <c r="H22" s="1505"/>
      <c r="I22" s="1505">
        <v>122.2</v>
      </c>
      <c r="J22" s="1505"/>
      <c r="K22" s="1505">
        <v>135.1</v>
      </c>
      <c r="L22" s="1505"/>
      <c r="M22" s="1506">
        <v>128.19999999999999</v>
      </c>
      <c r="N22" s="1506"/>
      <c r="O22" s="1257"/>
      <c r="P22" s="1173"/>
    </row>
    <row r="23" spans="1:45" ht="11.25" customHeight="1">
      <c r="A23" s="1173"/>
      <c r="B23" s="1261"/>
      <c r="C23" s="863" t="s">
        <v>174</v>
      </c>
      <c r="D23" s="1202"/>
      <c r="E23" s="1505">
        <v>968</v>
      </c>
      <c r="F23" s="1505"/>
      <c r="G23" s="1505">
        <v>928.4</v>
      </c>
      <c r="H23" s="1505"/>
      <c r="I23" s="1505">
        <v>891.4</v>
      </c>
      <c r="J23" s="1505"/>
      <c r="K23" s="1505">
        <v>895.6</v>
      </c>
      <c r="L23" s="1505"/>
      <c r="M23" s="1506">
        <v>859.3</v>
      </c>
      <c r="N23" s="1506"/>
      <c r="O23" s="1257"/>
      <c r="P23" s="1173"/>
    </row>
    <row r="24" spans="1:45" ht="11.25" customHeight="1">
      <c r="A24" s="1173"/>
      <c r="B24" s="1261"/>
      <c r="C24" s="863" t="s">
        <v>131</v>
      </c>
      <c r="D24" s="1202"/>
      <c r="E24" s="1505">
        <v>33.6</v>
      </c>
      <c r="F24" s="1505"/>
      <c r="G24" s="1505">
        <v>26.4</v>
      </c>
      <c r="H24" s="1505"/>
      <c r="I24" s="1505">
        <v>22.5</v>
      </c>
      <c r="J24" s="1505"/>
      <c r="K24" s="1505">
        <v>23.6</v>
      </c>
      <c r="L24" s="1505"/>
      <c r="M24" s="1506">
        <v>29.3</v>
      </c>
      <c r="N24" s="1506"/>
      <c r="O24" s="1257"/>
      <c r="P24" s="1173"/>
    </row>
    <row r="25" spans="1:45" ht="15.75" customHeight="1">
      <c r="A25" s="1173"/>
      <c r="B25" s="1261"/>
      <c r="C25" s="869" t="s">
        <v>175</v>
      </c>
      <c r="D25" s="869"/>
      <c r="E25" s="1509"/>
      <c r="F25" s="1509"/>
      <c r="G25" s="1509"/>
      <c r="H25" s="1509"/>
      <c r="I25" s="1509"/>
      <c r="J25" s="1509"/>
      <c r="K25" s="1509"/>
      <c r="L25" s="1509"/>
      <c r="M25" s="1510"/>
      <c r="N25" s="1510"/>
      <c r="O25" s="1257"/>
      <c r="P25" s="1173"/>
    </row>
    <row r="26" spans="1:45" s="1230" customFormat="1" ht="13.5" customHeight="1">
      <c r="A26" s="1226"/>
      <c r="B26" s="1521" t="s">
        <v>176</v>
      </c>
      <c r="C26" s="1521"/>
      <c r="D26" s="1521"/>
      <c r="E26" s="1522">
        <v>61.2</v>
      </c>
      <c r="F26" s="1522"/>
      <c r="G26" s="1522">
        <v>61.6</v>
      </c>
      <c r="H26" s="1522"/>
      <c r="I26" s="1522">
        <v>61.5</v>
      </c>
      <c r="J26" s="1522"/>
      <c r="K26" s="1522">
        <v>62.6</v>
      </c>
      <c r="L26" s="1522"/>
      <c r="M26" s="1523">
        <v>63.4</v>
      </c>
      <c r="N26" s="1523"/>
      <c r="O26" s="1268"/>
      <c r="P26" s="1226"/>
      <c r="Q26" s="1249"/>
      <c r="R26" s="1175"/>
      <c r="S26" s="1175"/>
      <c r="T26" s="1175"/>
      <c r="U26" s="1175"/>
      <c r="V26" s="1175"/>
      <c r="W26" s="1175"/>
      <c r="X26" s="1175"/>
      <c r="Y26" s="1175"/>
      <c r="Z26" s="1175"/>
      <c r="AA26" s="1229"/>
      <c r="AB26" s="1229"/>
      <c r="AC26" s="1229"/>
      <c r="AD26" s="1229"/>
      <c r="AE26" s="1229"/>
      <c r="AF26" s="1229"/>
      <c r="AG26" s="1229"/>
      <c r="AH26" s="1229"/>
      <c r="AI26" s="1229"/>
      <c r="AJ26" s="1229"/>
      <c r="AK26" s="1229"/>
      <c r="AL26" s="1229"/>
      <c r="AM26" s="1229"/>
      <c r="AN26" s="1229"/>
      <c r="AO26" s="1229"/>
      <c r="AP26" s="1229"/>
      <c r="AQ26" s="1229"/>
      <c r="AR26" s="1229"/>
      <c r="AS26" s="1229"/>
    </row>
    <row r="27" spans="1:45" ht="11.25" customHeight="1">
      <c r="A27" s="1173"/>
      <c r="B27" s="1261"/>
      <c r="C27" s="866"/>
      <c r="D27" s="1167" t="s">
        <v>72</v>
      </c>
      <c r="E27" s="1509">
        <v>64.2</v>
      </c>
      <c r="F27" s="1509"/>
      <c r="G27" s="1509">
        <v>64.5</v>
      </c>
      <c r="H27" s="1509"/>
      <c r="I27" s="1509">
        <v>64.3</v>
      </c>
      <c r="J27" s="1509"/>
      <c r="K27" s="1509">
        <v>65.8</v>
      </c>
      <c r="L27" s="1509"/>
      <c r="M27" s="1510">
        <v>66.900000000000006</v>
      </c>
      <c r="N27" s="1510"/>
      <c r="O27" s="1257"/>
      <c r="P27" s="1173"/>
    </row>
    <row r="28" spans="1:45" ht="11.25" customHeight="1">
      <c r="A28" s="1173"/>
      <c r="B28" s="1261"/>
      <c r="C28" s="866"/>
      <c r="D28" s="1167" t="s">
        <v>71</v>
      </c>
      <c r="E28" s="1509">
        <v>58.4</v>
      </c>
      <c r="F28" s="1509"/>
      <c r="G28" s="1509">
        <v>58.8</v>
      </c>
      <c r="H28" s="1509"/>
      <c r="I28" s="1509">
        <v>58.9</v>
      </c>
      <c r="J28" s="1509"/>
      <c r="K28" s="1509">
        <v>59.6</v>
      </c>
      <c r="L28" s="1509"/>
      <c r="M28" s="1510">
        <v>60.1</v>
      </c>
      <c r="N28" s="1510"/>
      <c r="O28" s="1257"/>
      <c r="P28" s="1173"/>
    </row>
    <row r="29" spans="1:45" s="1230" customFormat="1" ht="13.5" customHeight="1">
      <c r="A29" s="1226"/>
      <c r="B29" s="1521" t="s">
        <v>161</v>
      </c>
      <c r="C29" s="1521"/>
      <c r="D29" s="1521"/>
      <c r="E29" s="1522">
        <v>23.3</v>
      </c>
      <c r="F29" s="1522"/>
      <c r="G29" s="1522">
        <v>22.2</v>
      </c>
      <c r="H29" s="1522"/>
      <c r="I29" s="1522">
        <v>21.4</v>
      </c>
      <c r="J29" s="1522"/>
      <c r="K29" s="1522">
        <v>21.2</v>
      </c>
      <c r="L29" s="1522"/>
      <c r="M29" s="1523">
        <v>24.7</v>
      </c>
      <c r="N29" s="1523"/>
      <c r="O29" s="1268"/>
      <c r="P29" s="1226"/>
      <c r="Q29" s="1249"/>
      <c r="R29" s="1175"/>
      <c r="S29" s="1175"/>
      <c r="T29" s="1175"/>
      <c r="U29" s="1175"/>
      <c r="V29" s="1175"/>
      <c r="W29" s="1175"/>
      <c r="X29" s="1175"/>
      <c r="Y29" s="1175"/>
      <c r="Z29" s="1175"/>
      <c r="AA29" s="1229"/>
      <c r="AB29" s="1229"/>
      <c r="AC29" s="1229"/>
      <c r="AD29" s="1229"/>
      <c r="AE29" s="1229"/>
      <c r="AF29" s="1229"/>
      <c r="AG29" s="1229"/>
      <c r="AH29" s="1229"/>
      <c r="AI29" s="1229"/>
      <c r="AJ29" s="1229"/>
      <c r="AK29" s="1229"/>
      <c r="AL29" s="1229"/>
      <c r="AM29" s="1229"/>
      <c r="AN29" s="1229"/>
      <c r="AO29" s="1229"/>
      <c r="AP29" s="1229"/>
      <c r="AQ29" s="1229"/>
      <c r="AR29" s="1229"/>
      <c r="AS29" s="1229"/>
    </row>
    <row r="30" spans="1:45" ht="11.25" customHeight="1">
      <c r="A30" s="1173"/>
      <c r="B30" s="1261"/>
      <c r="C30" s="866"/>
      <c r="D30" s="1167" t="s">
        <v>72</v>
      </c>
      <c r="E30" s="1509">
        <v>23.8</v>
      </c>
      <c r="F30" s="1509"/>
      <c r="G30" s="1509">
        <v>23.1</v>
      </c>
      <c r="H30" s="1509"/>
      <c r="I30" s="1509">
        <v>21.9</v>
      </c>
      <c r="J30" s="1509"/>
      <c r="K30" s="1509">
        <v>21.2</v>
      </c>
      <c r="L30" s="1509"/>
      <c r="M30" s="1510">
        <v>25.8</v>
      </c>
      <c r="N30" s="1510"/>
      <c r="O30" s="1257"/>
      <c r="P30" s="1173"/>
    </row>
    <row r="31" spans="1:45" ht="11.25" customHeight="1">
      <c r="A31" s="1173"/>
      <c r="B31" s="1261"/>
      <c r="C31" s="866"/>
      <c r="D31" s="1167" t="s">
        <v>71</v>
      </c>
      <c r="E31" s="1509">
        <v>22.8</v>
      </c>
      <c r="F31" s="1509"/>
      <c r="G31" s="1509">
        <v>21.1</v>
      </c>
      <c r="H31" s="1509"/>
      <c r="I31" s="1509">
        <v>20.9</v>
      </c>
      <c r="J31" s="1509"/>
      <c r="K31" s="1509">
        <v>21.3</v>
      </c>
      <c r="L31" s="1509"/>
      <c r="M31" s="1510">
        <v>23.5</v>
      </c>
      <c r="N31" s="1510"/>
      <c r="O31" s="1257"/>
      <c r="P31" s="1173"/>
    </row>
    <row r="32" spans="1:45" s="1230" customFormat="1" ht="13.5" customHeight="1">
      <c r="A32" s="1226"/>
      <c r="B32" s="1521" t="s">
        <v>177</v>
      </c>
      <c r="C32" s="1521"/>
      <c r="D32" s="1521"/>
      <c r="E32" s="1522">
        <v>47.2</v>
      </c>
      <c r="F32" s="1522"/>
      <c r="G32" s="1522">
        <v>47.8</v>
      </c>
      <c r="H32" s="1522"/>
      <c r="I32" s="1522">
        <v>47.6</v>
      </c>
      <c r="J32" s="1522"/>
      <c r="K32" s="1522">
        <v>47.8</v>
      </c>
      <c r="L32" s="1522"/>
      <c r="M32" s="1523">
        <v>48.4</v>
      </c>
      <c r="N32" s="1523"/>
      <c r="O32" s="1268"/>
      <c r="P32" s="1226"/>
      <c r="Q32" s="1249"/>
      <c r="R32" s="1175"/>
      <c r="S32" s="1175"/>
      <c r="T32" s="1175"/>
      <c r="U32" s="1175"/>
      <c r="V32" s="1175"/>
      <c r="W32" s="1175"/>
      <c r="X32" s="1175"/>
      <c r="Y32" s="1175"/>
      <c r="Z32" s="1175"/>
      <c r="AA32" s="1229"/>
      <c r="AB32" s="1229"/>
      <c r="AC32" s="1229"/>
      <c r="AD32" s="1229"/>
      <c r="AE32" s="1229"/>
      <c r="AF32" s="1229"/>
      <c r="AG32" s="1229"/>
      <c r="AH32" s="1229"/>
      <c r="AI32" s="1229"/>
      <c r="AJ32" s="1229"/>
      <c r="AK32" s="1229"/>
      <c r="AL32" s="1229"/>
      <c r="AM32" s="1229"/>
      <c r="AN32" s="1229"/>
      <c r="AO32" s="1229"/>
      <c r="AP32" s="1229"/>
      <c r="AQ32" s="1229"/>
      <c r="AR32" s="1229"/>
      <c r="AS32" s="1229"/>
    </row>
    <row r="33" spans="1:45" ht="11.25" customHeight="1">
      <c r="A33" s="1173"/>
      <c r="B33" s="1261"/>
      <c r="C33" s="866"/>
      <c r="D33" s="1167" t="s">
        <v>72</v>
      </c>
      <c r="E33" s="1509">
        <v>54.3</v>
      </c>
      <c r="F33" s="1509"/>
      <c r="G33" s="1509">
        <v>54.8</v>
      </c>
      <c r="H33" s="1509"/>
      <c r="I33" s="1509">
        <v>54.1</v>
      </c>
      <c r="J33" s="1509"/>
      <c r="K33" s="1509">
        <v>54.6</v>
      </c>
      <c r="L33" s="1509"/>
      <c r="M33" s="1510">
        <v>54.6</v>
      </c>
      <c r="N33" s="1510"/>
      <c r="O33" s="1257"/>
      <c r="P33" s="1173"/>
    </row>
    <row r="34" spans="1:45" ht="11.25" customHeight="1">
      <c r="A34" s="1173"/>
      <c r="B34" s="1261"/>
      <c r="C34" s="866"/>
      <c r="D34" s="1167" t="s">
        <v>71</v>
      </c>
      <c r="E34" s="1509">
        <v>40.9</v>
      </c>
      <c r="F34" s="1509"/>
      <c r="G34" s="1509">
        <v>41.5</v>
      </c>
      <c r="H34" s="1509"/>
      <c r="I34" s="1509">
        <v>41.7</v>
      </c>
      <c r="J34" s="1509"/>
      <c r="K34" s="1509">
        <v>41.8</v>
      </c>
      <c r="L34" s="1509"/>
      <c r="M34" s="1510">
        <v>42.8</v>
      </c>
      <c r="N34" s="1510"/>
      <c r="O34" s="1257"/>
      <c r="P34" s="1173"/>
    </row>
    <row r="35" spans="1:45" ht="15.75" customHeight="1">
      <c r="A35" s="1173"/>
      <c r="B35" s="1261"/>
      <c r="C35" s="1528" t="s">
        <v>178</v>
      </c>
      <c r="D35" s="1528"/>
      <c r="E35" s="1529">
        <v>0</v>
      </c>
      <c r="F35" s="1529"/>
      <c r="G35" s="1529">
        <v>0</v>
      </c>
      <c r="H35" s="1529"/>
      <c r="I35" s="1529">
        <v>0</v>
      </c>
      <c r="J35" s="1529"/>
      <c r="K35" s="1529">
        <v>0</v>
      </c>
      <c r="L35" s="1529"/>
      <c r="M35" s="1524">
        <v>0</v>
      </c>
      <c r="N35" s="1524"/>
      <c r="O35" s="1257"/>
      <c r="P35" s="1173"/>
    </row>
    <row r="36" spans="1:45" ht="11.25" customHeight="1">
      <c r="A36" s="1173"/>
      <c r="B36" s="1261"/>
      <c r="C36" s="1525" t="s">
        <v>176</v>
      </c>
      <c r="D36" s="1525"/>
      <c r="E36" s="1526">
        <v>-5.8000000000000043</v>
      </c>
      <c r="F36" s="1526"/>
      <c r="G36" s="1526">
        <v>-5.7000000000000028</v>
      </c>
      <c r="H36" s="1526"/>
      <c r="I36" s="1526">
        <v>-5.3999999999999986</v>
      </c>
      <c r="J36" s="1526"/>
      <c r="K36" s="1526">
        <v>-6.1999999999999957</v>
      </c>
      <c r="L36" s="1526"/>
      <c r="M36" s="1527">
        <v>-6.8000000000000043</v>
      </c>
      <c r="N36" s="1527"/>
      <c r="O36" s="1257"/>
      <c r="P36" s="1173"/>
    </row>
    <row r="37" spans="1:45" ht="11.25" customHeight="1">
      <c r="A37" s="1173"/>
      <c r="B37" s="1261"/>
      <c r="C37" s="1525" t="s">
        <v>161</v>
      </c>
      <c r="D37" s="1525"/>
      <c r="E37" s="1526">
        <v>-1</v>
      </c>
      <c r="F37" s="1526"/>
      <c r="G37" s="1526">
        <v>-2</v>
      </c>
      <c r="H37" s="1526"/>
      <c r="I37" s="1526">
        <v>-1</v>
      </c>
      <c r="J37" s="1526"/>
      <c r="K37" s="1526">
        <v>0.10000000000000142</v>
      </c>
      <c r="L37" s="1526"/>
      <c r="M37" s="1527">
        <v>-2.3000000000000007</v>
      </c>
      <c r="N37" s="1527"/>
      <c r="O37" s="1257"/>
      <c r="P37" s="1173"/>
    </row>
    <row r="38" spans="1:45" ht="11.25" customHeight="1">
      <c r="A38" s="1173"/>
      <c r="B38" s="1261"/>
      <c r="C38" s="1525" t="s">
        <v>177</v>
      </c>
      <c r="D38" s="1525"/>
      <c r="E38" s="1526">
        <v>-13.399999999999999</v>
      </c>
      <c r="F38" s="1526"/>
      <c r="G38" s="1526">
        <v>-13.299999999999997</v>
      </c>
      <c r="H38" s="1526"/>
      <c r="I38" s="1526">
        <v>-12.399999999999999</v>
      </c>
      <c r="J38" s="1526"/>
      <c r="K38" s="1526">
        <v>-12.800000000000004</v>
      </c>
      <c r="L38" s="1526"/>
      <c r="M38" s="1527">
        <v>-11.800000000000004</v>
      </c>
      <c r="N38" s="1527"/>
      <c r="O38" s="1257"/>
      <c r="P38" s="1173"/>
    </row>
    <row r="39" spans="1:45" ht="11.25" customHeight="1" thickBot="1">
      <c r="A39" s="1173"/>
      <c r="B39" s="1261"/>
      <c r="C39" s="1167"/>
      <c r="D39" s="1167"/>
      <c r="E39" s="1269"/>
      <c r="F39" s="1269"/>
      <c r="G39" s="1269"/>
      <c r="H39" s="1269"/>
      <c r="I39" s="1269"/>
      <c r="J39" s="1269"/>
      <c r="K39" s="1269"/>
      <c r="L39" s="1269"/>
      <c r="M39" s="1270"/>
      <c r="N39" s="1270"/>
      <c r="O39" s="1257"/>
      <c r="P39" s="1173"/>
    </row>
    <row r="40" spans="1:45" s="1186" customFormat="1" ht="13.5" customHeight="1" thickBot="1">
      <c r="A40" s="1181"/>
      <c r="B40" s="1218"/>
      <c r="C40" s="1183" t="s">
        <v>493</v>
      </c>
      <c r="D40" s="1184"/>
      <c r="E40" s="1184"/>
      <c r="F40" s="1184"/>
      <c r="G40" s="1184"/>
      <c r="H40" s="1184"/>
      <c r="I40" s="1184"/>
      <c r="J40" s="1184"/>
      <c r="K40" s="1184"/>
      <c r="L40" s="1184"/>
      <c r="M40" s="1184"/>
      <c r="N40" s="1185"/>
      <c r="O40" s="1257"/>
      <c r="P40" s="1181"/>
      <c r="Q40" s="1271"/>
      <c r="R40" s="1217"/>
      <c r="S40" s="1217"/>
      <c r="T40" s="1217"/>
      <c r="U40" s="1272"/>
      <c r="V40" s="1217"/>
      <c r="W40" s="1217"/>
      <c r="X40" s="1217"/>
      <c r="Y40" s="1217"/>
      <c r="Z40" s="1217"/>
      <c r="AA40" s="1217"/>
      <c r="AB40" s="1217"/>
      <c r="AC40" s="1217"/>
      <c r="AD40" s="1217"/>
      <c r="AE40" s="1217"/>
      <c r="AF40" s="1217"/>
      <c r="AG40" s="1217"/>
      <c r="AH40" s="1217"/>
      <c r="AI40" s="1217"/>
      <c r="AJ40" s="1217"/>
      <c r="AK40" s="1217"/>
      <c r="AL40" s="1217"/>
      <c r="AM40" s="1217"/>
      <c r="AN40" s="1217"/>
      <c r="AO40" s="1217"/>
      <c r="AP40" s="1217"/>
      <c r="AQ40" s="1217"/>
      <c r="AR40" s="1217"/>
      <c r="AS40" s="1217"/>
    </row>
    <row r="41" spans="1:45" s="1186" customFormat="1" ht="3.75" customHeight="1">
      <c r="A41" s="1181"/>
      <c r="B41" s="1218"/>
      <c r="C41" s="1532" t="s">
        <v>164</v>
      </c>
      <c r="D41" s="1532"/>
      <c r="E41" s="1218"/>
      <c r="F41" s="1218"/>
      <c r="G41" s="1218"/>
      <c r="H41" s="1218"/>
      <c r="I41" s="1218"/>
      <c r="J41" s="1218"/>
      <c r="K41" s="1218"/>
      <c r="L41" s="1218"/>
      <c r="M41" s="1218"/>
      <c r="N41" s="1218"/>
      <c r="O41" s="1257"/>
      <c r="P41" s="1181"/>
      <c r="Q41" s="1271"/>
      <c r="R41" s="1217"/>
      <c r="S41" s="1217"/>
      <c r="T41" s="1217"/>
      <c r="U41" s="1272"/>
      <c r="V41" s="1217"/>
      <c r="W41" s="1217"/>
      <c r="X41" s="1217"/>
      <c r="Y41" s="1217"/>
      <c r="Z41" s="1217"/>
      <c r="AA41" s="1217"/>
      <c r="AB41" s="1217"/>
      <c r="AC41" s="1217"/>
      <c r="AD41" s="1217"/>
      <c r="AE41" s="1217"/>
      <c r="AF41" s="1217"/>
      <c r="AG41" s="1217"/>
      <c r="AH41" s="1217"/>
      <c r="AI41" s="1217"/>
      <c r="AJ41" s="1217"/>
      <c r="AK41" s="1217"/>
      <c r="AL41" s="1217"/>
      <c r="AM41" s="1217"/>
      <c r="AN41" s="1217"/>
      <c r="AO41" s="1217"/>
      <c r="AP41" s="1217"/>
      <c r="AQ41" s="1217"/>
      <c r="AR41" s="1217"/>
      <c r="AS41" s="1217"/>
    </row>
    <row r="42" spans="1:45" s="1266" customFormat="1" ht="12.75" customHeight="1">
      <c r="A42" s="1262"/>
      <c r="B42" s="1202"/>
      <c r="C42" s="1532"/>
      <c r="D42" s="1532"/>
      <c r="E42" s="1189" t="s">
        <v>34</v>
      </c>
      <c r="F42" s="1190" t="s">
        <v>626</v>
      </c>
      <c r="G42" s="1189" t="s">
        <v>34</v>
      </c>
      <c r="H42" s="1190" t="s">
        <v>34</v>
      </c>
      <c r="I42" s="1191"/>
      <c r="J42" s="1190" t="s">
        <v>34</v>
      </c>
      <c r="K42" s="1192">
        <v>2014</v>
      </c>
      <c r="L42" s="1193" t="s">
        <v>34</v>
      </c>
      <c r="M42" s="1193" t="s">
        <v>34</v>
      </c>
      <c r="N42" s="1194"/>
      <c r="O42" s="1264"/>
      <c r="P42" s="1262"/>
      <c r="Q42" s="1265"/>
      <c r="R42" s="1265"/>
      <c r="S42" s="1265"/>
      <c r="T42" s="1265"/>
      <c r="U42" s="1265"/>
      <c r="V42" s="1265"/>
      <c r="W42" s="1265"/>
      <c r="X42" s="1265"/>
      <c r="Y42" s="1265"/>
      <c r="Z42" s="1265"/>
      <c r="AA42" s="1265"/>
      <c r="AB42" s="1265"/>
      <c r="AC42" s="1265"/>
      <c r="AD42" s="1265"/>
      <c r="AE42" s="1265"/>
      <c r="AF42" s="1265"/>
      <c r="AG42" s="1265"/>
      <c r="AH42" s="1265"/>
      <c r="AI42" s="1265"/>
      <c r="AJ42" s="1265"/>
      <c r="AK42" s="1265"/>
      <c r="AL42" s="1265"/>
      <c r="AM42" s="1265"/>
      <c r="AN42" s="1265"/>
      <c r="AO42" s="1265"/>
      <c r="AP42" s="1265"/>
      <c r="AQ42" s="1265"/>
      <c r="AR42" s="1265"/>
      <c r="AS42" s="1265"/>
    </row>
    <row r="43" spans="1:45">
      <c r="A43" s="1173"/>
      <c r="B43" s="1169"/>
      <c r="C43" s="1197"/>
      <c r="D43" s="1197"/>
      <c r="E43" s="1504" t="str">
        <f>+E7</f>
        <v>3.º trimestre</v>
      </c>
      <c r="F43" s="1504"/>
      <c r="G43" s="1504" t="str">
        <f>+G7</f>
        <v>4.º trimestre</v>
      </c>
      <c r="H43" s="1504"/>
      <c r="I43" s="1504" t="str">
        <f>+I7</f>
        <v>1.º trimestre</v>
      </c>
      <c r="J43" s="1504"/>
      <c r="K43" s="1504" t="str">
        <f>+K7</f>
        <v>2.º trimestre</v>
      </c>
      <c r="L43" s="1504"/>
      <c r="M43" s="1504" t="str">
        <f>+M7</f>
        <v>3.º trimestre</v>
      </c>
      <c r="N43" s="1504"/>
      <c r="O43" s="1257"/>
      <c r="P43" s="1173"/>
      <c r="Q43" s="1273"/>
      <c r="U43" s="1272"/>
    </row>
    <row r="44" spans="1:45" ht="11.25" customHeight="1">
      <c r="A44" s="1173"/>
      <c r="B44" s="1169"/>
      <c r="C44" s="1197"/>
      <c r="D44" s="1197"/>
      <c r="E44" s="880" t="s">
        <v>165</v>
      </c>
      <c r="F44" s="880" t="s">
        <v>107</v>
      </c>
      <c r="G44" s="880" t="s">
        <v>165</v>
      </c>
      <c r="H44" s="880" t="s">
        <v>107</v>
      </c>
      <c r="I44" s="881" t="s">
        <v>165</v>
      </c>
      <c r="J44" s="881" t="s">
        <v>107</v>
      </c>
      <c r="K44" s="881" t="s">
        <v>165</v>
      </c>
      <c r="L44" s="881" t="s">
        <v>107</v>
      </c>
      <c r="M44" s="881" t="s">
        <v>165</v>
      </c>
      <c r="N44" s="881" t="s">
        <v>107</v>
      </c>
      <c r="O44" s="1257"/>
      <c r="P44" s="1173"/>
      <c r="Q44" s="1219"/>
      <c r="R44" s="1219"/>
      <c r="U44" s="1272"/>
    </row>
    <row r="45" spans="1:45" s="1200" customFormat="1" ht="15" customHeight="1">
      <c r="A45" s="1198"/>
      <c r="B45" s="1274"/>
      <c r="C45" s="1497" t="s">
        <v>13</v>
      </c>
      <c r="D45" s="1497"/>
      <c r="E45" s="1275">
        <v>4469.3999999999996</v>
      </c>
      <c r="F45" s="1275">
        <f>+E45/E45*100</f>
        <v>100</v>
      </c>
      <c r="G45" s="1275">
        <v>4468.8999999999996</v>
      </c>
      <c r="H45" s="1275">
        <f>+G45/G45*100</f>
        <v>100</v>
      </c>
      <c r="I45" s="1275">
        <v>4426.8999999999996</v>
      </c>
      <c r="J45" s="1275">
        <f>+I45/I45*100</f>
        <v>100</v>
      </c>
      <c r="K45" s="1275">
        <v>4514.6000000000004</v>
      </c>
      <c r="L45" s="1275">
        <f>+K45/K45*100</f>
        <v>100</v>
      </c>
      <c r="M45" s="1275">
        <v>4565.1000000000004</v>
      </c>
      <c r="N45" s="1275">
        <f>+M45/M45*100</f>
        <v>100</v>
      </c>
      <c r="O45" s="1259"/>
      <c r="P45" s="1198"/>
      <c r="Q45" s="1233"/>
      <c r="R45" s="1272"/>
      <c r="S45" s="1201"/>
      <c r="T45" s="1279"/>
      <c r="U45" s="1272"/>
      <c r="V45" s="1201"/>
      <c r="W45" s="1201"/>
      <c r="X45" s="1201"/>
      <c r="Y45" s="1201"/>
      <c r="Z45" s="1201"/>
      <c r="AA45" s="1201"/>
      <c r="AB45" s="1201"/>
      <c r="AC45" s="1201"/>
      <c r="AD45" s="1201"/>
      <c r="AE45" s="1201"/>
      <c r="AF45" s="1201"/>
      <c r="AG45" s="1201"/>
      <c r="AH45" s="1201"/>
      <c r="AI45" s="1201"/>
      <c r="AJ45" s="1201"/>
      <c r="AK45" s="1201"/>
      <c r="AL45" s="1201"/>
      <c r="AM45" s="1201"/>
      <c r="AN45" s="1201"/>
      <c r="AO45" s="1201"/>
      <c r="AP45" s="1201"/>
      <c r="AQ45" s="1201"/>
      <c r="AR45" s="1201"/>
      <c r="AS45" s="1201"/>
    </row>
    <row r="46" spans="1:45" s="1266" customFormat="1" ht="11.25" customHeight="1">
      <c r="A46" s="1262"/>
      <c r="B46" s="1202"/>
      <c r="C46" s="867"/>
      <c r="D46" s="1276" t="s">
        <v>161</v>
      </c>
      <c r="E46" s="1277">
        <v>259</v>
      </c>
      <c r="F46" s="1277">
        <f>+E46/E$45*100</f>
        <v>5.7949612923434914</v>
      </c>
      <c r="G46" s="1277">
        <v>244.9</v>
      </c>
      <c r="H46" s="1277">
        <f>+G46/G$45*100</f>
        <v>5.480095773009019</v>
      </c>
      <c r="I46" s="1277">
        <v>236.3</v>
      </c>
      <c r="J46" s="1277">
        <f>+I46/I$45*100</f>
        <v>5.3378210485893067</v>
      </c>
      <c r="K46" s="1277">
        <v>234.1</v>
      </c>
      <c r="L46" s="1277">
        <f>+K46/K$45*100</f>
        <v>5.1853984849156065</v>
      </c>
      <c r="M46" s="1277">
        <v>271.89999999999998</v>
      </c>
      <c r="N46" s="1277">
        <f>+M46/M$45*100</f>
        <v>5.9560579176797868</v>
      </c>
      <c r="O46" s="1264"/>
      <c r="P46" s="1262"/>
      <c r="Q46" s="1233"/>
      <c r="R46" s="1272"/>
      <c r="S46" s="1278"/>
      <c r="T46" s="1278"/>
      <c r="U46" s="1272"/>
      <c r="V46" s="1279"/>
      <c r="W46" s="1265"/>
      <c r="X46" s="1265"/>
      <c r="Y46" s="1265"/>
      <c r="Z46" s="1265"/>
      <c r="AA46" s="1265"/>
      <c r="AB46" s="1265"/>
      <c r="AC46" s="1265"/>
      <c r="AD46" s="1265"/>
      <c r="AE46" s="1265"/>
      <c r="AF46" s="1265"/>
      <c r="AG46" s="1265"/>
      <c r="AH46" s="1265"/>
      <c r="AI46" s="1265"/>
      <c r="AJ46" s="1265"/>
      <c r="AK46" s="1265"/>
      <c r="AL46" s="1265"/>
      <c r="AM46" s="1265"/>
      <c r="AN46" s="1265"/>
      <c r="AO46" s="1265"/>
      <c r="AP46" s="1265"/>
      <c r="AQ46" s="1265"/>
      <c r="AR46" s="1265"/>
      <c r="AS46" s="1265"/>
    </row>
    <row r="47" spans="1:45" s="1266" customFormat="1" ht="11.25" customHeight="1">
      <c r="A47" s="1262"/>
      <c r="B47" s="1202"/>
      <c r="C47" s="867"/>
      <c r="D47" s="863" t="s">
        <v>494</v>
      </c>
      <c r="E47" s="1277">
        <v>906.3</v>
      </c>
      <c r="F47" s="1277">
        <f>+E47/E45*100</f>
        <v>20.277889649617396</v>
      </c>
      <c r="G47" s="1277">
        <v>900.9</v>
      </c>
      <c r="H47" s="1277">
        <f>+G47/G45*100</f>
        <v>20.159323323412924</v>
      </c>
      <c r="I47" s="1277">
        <v>866.6</v>
      </c>
      <c r="J47" s="1277">
        <f>+I47/I45*100</f>
        <v>19.575775373286049</v>
      </c>
      <c r="K47" s="1277">
        <v>895.2</v>
      </c>
      <c r="L47" s="1277">
        <f>+K47/K45*100</f>
        <v>19.828999246887875</v>
      </c>
      <c r="M47" s="1277">
        <v>912</v>
      </c>
      <c r="N47" s="1277">
        <f>+M47/M45*100</f>
        <v>19.977656568311755</v>
      </c>
      <c r="O47" s="1264"/>
      <c r="P47" s="1262"/>
      <c r="Q47" s="1233"/>
      <c r="R47" s="1272"/>
      <c r="S47" s="1278"/>
      <c r="T47" s="1278"/>
      <c r="U47" s="1272"/>
      <c r="V47" s="1279"/>
      <c r="W47" s="1265"/>
      <c r="X47" s="1265"/>
      <c r="Y47" s="1265"/>
      <c r="Z47" s="1265"/>
      <c r="AA47" s="1265"/>
      <c r="AB47" s="1265"/>
      <c r="AC47" s="1265"/>
      <c r="AD47" s="1265"/>
      <c r="AE47" s="1265"/>
      <c r="AF47" s="1265"/>
      <c r="AG47" s="1265"/>
      <c r="AH47" s="1265"/>
      <c r="AI47" s="1265"/>
      <c r="AJ47" s="1265"/>
      <c r="AK47" s="1265"/>
      <c r="AL47" s="1265"/>
      <c r="AM47" s="1265"/>
      <c r="AN47" s="1265"/>
      <c r="AO47" s="1265"/>
      <c r="AP47" s="1265"/>
      <c r="AQ47" s="1265"/>
      <c r="AR47" s="1265"/>
      <c r="AS47" s="1265"/>
    </row>
    <row r="48" spans="1:45" s="1266" customFormat="1" ht="12.75" customHeight="1">
      <c r="A48" s="1262"/>
      <c r="B48" s="1280"/>
      <c r="C48" s="863" t="s">
        <v>192</v>
      </c>
      <c r="D48" s="870"/>
      <c r="E48" s="1277">
        <v>1549.9</v>
      </c>
      <c r="F48" s="1277">
        <f>E48/E$45*100</f>
        <v>34.678032845572119</v>
      </c>
      <c r="G48" s="1277">
        <v>1550.9</v>
      </c>
      <c r="H48" s="1277">
        <f>G48/G$45*100</f>
        <v>34.704289646221667</v>
      </c>
      <c r="I48" s="1277">
        <v>1544.2</v>
      </c>
      <c r="J48" s="1277">
        <f>I48/I$45*100</f>
        <v>34.882197474530713</v>
      </c>
      <c r="K48" s="1277">
        <v>1567</v>
      </c>
      <c r="L48" s="1277">
        <f>K48/K$45*100</f>
        <v>34.709608824702073</v>
      </c>
      <c r="M48" s="1277">
        <v>1575.8</v>
      </c>
      <c r="N48" s="1277">
        <f>M48/M$45*100</f>
        <v>34.518411425817611</v>
      </c>
      <c r="O48" s="1264"/>
      <c r="P48" s="1262"/>
      <c r="Q48" s="1233"/>
      <c r="R48" s="1272"/>
      <c r="S48" s="1278"/>
      <c r="T48" s="1278"/>
      <c r="U48" s="1272"/>
      <c r="V48" s="1278"/>
      <c r="W48" s="1265"/>
      <c r="X48" s="1265"/>
      <c r="Y48" s="1265"/>
      <c r="Z48" s="1265"/>
      <c r="AA48" s="1265"/>
      <c r="AB48" s="1265"/>
      <c r="AC48" s="1265"/>
      <c r="AD48" s="1265"/>
      <c r="AE48" s="1265"/>
      <c r="AF48" s="1265"/>
      <c r="AG48" s="1265"/>
      <c r="AH48" s="1265"/>
      <c r="AI48" s="1265"/>
      <c r="AJ48" s="1265"/>
      <c r="AK48" s="1265"/>
      <c r="AL48" s="1265"/>
      <c r="AM48" s="1265"/>
      <c r="AN48" s="1265"/>
      <c r="AO48" s="1265"/>
      <c r="AP48" s="1265"/>
      <c r="AQ48" s="1265"/>
      <c r="AR48" s="1265"/>
      <c r="AS48" s="1265"/>
    </row>
    <row r="49" spans="1:45" s="1266" customFormat="1" ht="10.5" customHeight="1">
      <c r="A49" s="1262"/>
      <c r="B49" s="1202"/>
      <c r="C49" s="866"/>
      <c r="D49" s="1167" t="s">
        <v>161</v>
      </c>
      <c r="E49" s="1281">
        <v>101.7</v>
      </c>
      <c r="F49" s="1281">
        <f>E49/E48*100</f>
        <v>6.5617136589457381</v>
      </c>
      <c r="G49" s="1281">
        <v>97.7</v>
      </c>
      <c r="H49" s="1281">
        <f>G49/G48*100</f>
        <v>6.2995679927783863</v>
      </c>
      <c r="I49" s="1281">
        <v>95.5</v>
      </c>
      <c r="J49" s="1281">
        <f>I49/I48*100</f>
        <v>6.1844320683849245</v>
      </c>
      <c r="K49" s="1281">
        <v>89.9</v>
      </c>
      <c r="L49" s="1281">
        <f>K49/K48*100</f>
        <v>5.7370772176132743</v>
      </c>
      <c r="M49" s="1281">
        <v>104.5</v>
      </c>
      <c r="N49" s="1281">
        <f>M49/M48*100</f>
        <v>6.6315522274400314</v>
      </c>
      <c r="O49" s="1264"/>
      <c r="P49" s="1262"/>
      <c r="Q49" s="1233"/>
      <c r="R49" s="1272"/>
      <c r="S49" s="1278"/>
      <c r="T49" s="1278"/>
      <c r="U49" s="1272"/>
      <c r="V49" s="1278"/>
      <c r="W49" s="1265"/>
      <c r="X49" s="1265"/>
      <c r="Y49" s="1265"/>
      <c r="Z49" s="1265"/>
      <c r="AA49" s="1265"/>
      <c r="AB49" s="1265"/>
      <c r="AC49" s="1265"/>
      <c r="AD49" s="1265"/>
      <c r="AE49" s="1265"/>
      <c r="AF49" s="1265"/>
      <c r="AG49" s="1265"/>
      <c r="AH49" s="1265"/>
      <c r="AI49" s="1265"/>
      <c r="AJ49" s="1265"/>
      <c r="AK49" s="1265"/>
      <c r="AL49" s="1265"/>
      <c r="AM49" s="1265"/>
      <c r="AN49" s="1265"/>
      <c r="AO49" s="1265"/>
      <c r="AP49" s="1265"/>
      <c r="AQ49" s="1265"/>
      <c r="AR49" s="1265"/>
      <c r="AS49" s="1265"/>
    </row>
    <row r="50" spans="1:45" s="1266" customFormat="1" ht="10.5" customHeight="1">
      <c r="A50" s="1262"/>
      <c r="B50" s="1202"/>
      <c r="C50" s="866"/>
      <c r="D50" s="1167" t="s">
        <v>494</v>
      </c>
      <c r="E50" s="1281">
        <v>289.2</v>
      </c>
      <c r="F50" s="1281">
        <f>+E50/E48*100</f>
        <v>18.659268339892897</v>
      </c>
      <c r="G50" s="1281">
        <v>279.5</v>
      </c>
      <c r="H50" s="1281">
        <f>+G50/G48*100</f>
        <v>18.021793797150039</v>
      </c>
      <c r="I50" s="1281">
        <v>276.7</v>
      </c>
      <c r="J50" s="1281">
        <f>+I50/I48*100</f>
        <v>17.918663385571815</v>
      </c>
      <c r="K50" s="1281">
        <v>284.7</v>
      </c>
      <c r="L50" s="1281">
        <f>+K50/K48*100</f>
        <v>18.168474792597319</v>
      </c>
      <c r="M50" s="1281">
        <v>288</v>
      </c>
      <c r="N50" s="1281">
        <f>+M50/M48*100</f>
        <v>18.276431019164868</v>
      </c>
      <c r="O50" s="1264"/>
      <c r="P50" s="1262"/>
      <c r="Q50" s="1233"/>
      <c r="R50" s="1272"/>
      <c r="S50" s="1278"/>
      <c r="T50" s="1278"/>
      <c r="U50" s="1272"/>
      <c r="V50" s="1278"/>
      <c r="W50" s="1265"/>
      <c r="X50" s="1265"/>
      <c r="Y50" s="1265"/>
      <c r="Z50" s="1265"/>
      <c r="AA50" s="1265"/>
      <c r="AB50" s="1265"/>
      <c r="AC50" s="1265"/>
      <c r="AD50" s="1265"/>
      <c r="AE50" s="1265"/>
      <c r="AF50" s="1265"/>
      <c r="AG50" s="1265"/>
      <c r="AH50" s="1265"/>
      <c r="AI50" s="1265"/>
      <c r="AJ50" s="1265"/>
      <c r="AK50" s="1265"/>
      <c r="AL50" s="1265"/>
      <c r="AM50" s="1265"/>
      <c r="AN50" s="1265"/>
      <c r="AO50" s="1265"/>
      <c r="AP50" s="1265"/>
      <c r="AQ50" s="1265"/>
      <c r="AR50" s="1265"/>
      <c r="AS50" s="1265"/>
    </row>
    <row r="51" spans="1:45" s="1266" customFormat="1" ht="12.75" customHeight="1">
      <c r="A51" s="1262"/>
      <c r="B51" s="1202"/>
      <c r="C51" s="863" t="s">
        <v>193</v>
      </c>
      <c r="D51" s="870"/>
      <c r="E51" s="1277">
        <v>1074.9000000000001</v>
      </c>
      <c r="F51" s="1277">
        <f>E51/E$45*100</f>
        <v>24.050208081621697</v>
      </c>
      <c r="G51" s="1277">
        <v>1061.4000000000001</v>
      </c>
      <c r="H51" s="1277">
        <f>G51/G$45*100</f>
        <v>23.750811161583389</v>
      </c>
      <c r="I51" s="1277">
        <v>1031</v>
      </c>
      <c r="J51" s="1277">
        <f>I51/I$45*100</f>
        <v>23.289435044839507</v>
      </c>
      <c r="K51" s="1277">
        <v>1053.2</v>
      </c>
      <c r="L51" s="1277">
        <f>K51/K$45*100</f>
        <v>23.328755592965045</v>
      </c>
      <c r="M51" s="1277">
        <v>1064.5</v>
      </c>
      <c r="N51" s="1277">
        <f>M51/M$45*100</f>
        <v>23.318218658955992</v>
      </c>
      <c r="O51" s="1264"/>
      <c r="P51" s="1262"/>
      <c r="Q51" s="1265"/>
      <c r="R51" s="1272"/>
      <c r="S51" s="1278"/>
      <c r="T51" s="1279"/>
      <c r="U51" s="1272"/>
      <c r="V51" s="1278"/>
      <c r="W51" s="1265"/>
      <c r="X51" s="1265"/>
      <c r="Y51" s="1265"/>
      <c r="Z51" s="1265"/>
      <c r="AA51" s="1265"/>
      <c r="AB51" s="1265"/>
      <c r="AC51" s="1265"/>
      <c r="AD51" s="1265"/>
      <c r="AE51" s="1265"/>
      <c r="AF51" s="1265"/>
      <c r="AG51" s="1265"/>
      <c r="AH51" s="1265"/>
      <c r="AI51" s="1265"/>
      <c r="AJ51" s="1265"/>
      <c r="AK51" s="1265"/>
      <c r="AL51" s="1265"/>
      <c r="AM51" s="1265"/>
      <c r="AN51" s="1265"/>
      <c r="AO51" s="1265"/>
      <c r="AP51" s="1265"/>
      <c r="AQ51" s="1265"/>
      <c r="AR51" s="1265"/>
      <c r="AS51" s="1265"/>
    </row>
    <row r="52" spans="1:45" s="1266" customFormat="1" ht="10.5" customHeight="1">
      <c r="A52" s="1262"/>
      <c r="B52" s="1202"/>
      <c r="C52" s="866"/>
      <c r="D52" s="1167" t="s">
        <v>161</v>
      </c>
      <c r="E52" s="1281">
        <v>56.8</v>
      </c>
      <c r="F52" s="1281">
        <f>E52/E51*100</f>
        <v>5.284212484882314</v>
      </c>
      <c r="G52" s="1281">
        <v>54.8</v>
      </c>
      <c r="H52" s="1281">
        <f>G52/G51*100</f>
        <v>5.1629922743546253</v>
      </c>
      <c r="I52" s="1281">
        <v>49.6</v>
      </c>
      <c r="J52" s="1281">
        <f>I52/I51*100</f>
        <v>4.81086323957323</v>
      </c>
      <c r="K52" s="1281">
        <v>50.6</v>
      </c>
      <c r="L52" s="1281">
        <f>K52/K51*100</f>
        <v>4.8044056209646788</v>
      </c>
      <c r="M52" s="1281">
        <v>60.8</v>
      </c>
      <c r="N52" s="1281">
        <f>M52/M51*100</f>
        <v>5.7116016909347112</v>
      </c>
      <c r="O52" s="1264"/>
      <c r="P52" s="1262"/>
      <c r="Q52" s="1234"/>
      <c r="R52" s="1272"/>
      <c r="S52" s="1234"/>
      <c r="T52" s="1278"/>
      <c r="U52" s="1272"/>
      <c r="V52" s="1278"/>
      <c r="W52" s="1265"/>
      <c r="X52" s="1265"/>
      <c r="Y52" s="1265"/>
      <c r="Z52" s="1265"/>
      <c r="AA52" s="1265"/>
      <c r="AB52" s="1265"/>
      <c r="AC52" s="1265"/>
      <c r="AD52" s="1265"/>
      <c r="AE52" s="1265"/>
      <c r="AF52" s="1265"/>
      <c r="AG52" s="1265"/>
      <c r="AH52" s="1265"/>
      <c r="AI52" s="1265"/>
      <c r="AJ52" s="1265"/>
      <c r="AK52" s="1265"/>
      <c r="AL52" s="1265"/>
      <c r="AM52" s="1265"/>
      <c r="AN52" s="1265"/>
      <c r="AO52" s="1265"/>
      <c r="AP52" s="1265"/>
      <c r="AQ52" s="1265"/>
      <c r="AR52" s="1265"/>
      <c r="AS52" s="1265"/>
    </row>
    <row r="53" spans="1:45" s="1266" customFormat="1" ht="10.5" customHeight="1">
      <c r="A53" s="1262"/>
      <c r="B53" s="1202"/>
      <c r="C53" s="866"/>
      <c r="D53" s="1167" t="s">
        <v>494</v>
      </c>
      <c r="E53" s="1281">
        <v>280.8</v>
      </c>
      <c r="F53" s="1281">
        <f>+E53/E51*100</f>
        <v>26.123360312587216</v>
      </c>
      <c r="G53" s="1281">
        <v>271.10000000000002</v>
      </c>
      <c r="H53" s="1281">
        <f>+G53/G51*100</f>
        <v>25.541737328057284</v>
      </c>
      <c r="I53" s="1281">
        <v>253.5</v>
      </c>
      <c r="J53" s="1281">
        <f>+I53/I51*100</f>
        <v>24.587778855480117</v>
      </c>
      <c r="K53" s="1281">
        <v>266.3</v>
      </c>
      <c r="L53" s="1281">
        <f>+K53/K51*100</f>
        <v>25.284846183061148</v>
      </c>
      <c r="M53" s="1281">
        <v>267.8</v>
      </c>
      <c r="N53" s="1281">
        <f>+M53/M51*100</f>
        <v>25.157350868952559</v>
      </c>
      <c r="O53" s="1264"/>
      <c r="P53" s="1262"/>
      <c r="Q53" s="1282"/>
      <c r="R53" s="1272"/>
      <c r="S53" s="1234"/>
      <c r="T53" s="1278"/>
      <c r="U53" s="1272"/>
      <c r="V53" s="1278"/>
      <c r="W53" s="1265"/>
      <c r="X53" s="1265"/>
      <c r="Y53" s="1265"/>
      <c r="Z53" s="1265"/>
      <c r="AA53" s="1265"/>
      <c r="AB53" s="1265"/>
      <c r="AC53" s="1265"/>
      <c r="AD53" s="1265"/>
      <c r="AE53" s="1265"/>
      <c r="AF53" s="1265"/>
      <c r="AG53" s="1265"/>
      <c r="AH53" s="1265"/>
      <c r="AI53" s="1265"/>
      <c r="AJ53" s="1265"/>
      <c r="AK53" s="1265"/>
      <c r="AL53" s="1265"/>
      <c r="AM53" s="1265"/>
      <c r="AN53" s="1265"/>
      <c r="AO53" s="1265"/>
      <c r="AP53" s="1265"/>
      <c r="AQ53" s="1265"/>
      <c r="AR53" s="1265"/>
      <c r="AS53" s="1265"/>
    </row>
    <row r="54" spans="1:45" s="1266" customFormat="1" ht="12.75" customHeight="1">
      <c r="A54" s="1262"/>
      <c r="B54" s="1202"/>
      <c r="C54" s="863" t="s">
        <v>59</v>
      </c>
      <c r="D54" s="870"/>
      <c r="E54" s="1277">
        <v>1135.2</v>
      </c>
      <c r="F54" s="1277">
        <f>E54/E$45*100</f>
        <v>25.399382467445296</v>
      </c>
      <c r="G54" s="1277">
        <v>1159.2</v>
      </c>
      <c r="H54" s="1277">
        <f>G54/G$45*100</f>
        <v>25.93926917138446</v>
      </c>
      <c r="I54" s="1277">
        <v>1159.8</v>
      </c>
      <c r="J54" s="1277">
        <f>I54/I$45*100</f>
        <v>26.198920237638077</v>
      </c>
      <c r="K54" s="1277">
        <v>1173.9000000000001</v>
      </c>
      <c r="L54" s="1277">
        <f>K54/K$45*100</f>
        <v>26.002303637088559</v>
      </c>
      <c r="M54" s="1277">
        <v>1187.5</v>
      </c>
      <c r="N54" s="1277">
        <f>M54/M$45*100</f>
        <v>26.012573656655931</v>
      </c>
      <c r="O54" s="1264"/>
      <c r="P54" s="1262"/>
      <c r="Q54" s="1283"/>
      <c r="R54" s="1272"/>
      <c r="S54" s="1284"/>
      <c r="T54" s="1279"/>
      <c r="U54" s="1272"/>
      <c r="V54" s="1278"/>
      <c r="W54" s="1265"/>
      <c r="X54" s="1265"/>
      <c r="Y54" s="1265"/>
      <c r="Z54" s="1265"/>
      <c r="AA54" s="1265"/>
      <c r="AB54" s="1265"/>
      <c r="AC54" s="1265"/>
      <c r="AD54" s="1265"/>
      <c r="AE54" s="1265"/>
      <c r="AF54" s="1265"/>
      <c r="AG54" s="1265"/>
      <c r="AH54" s="1265"/>
      <c r="AI54" s="1265"/>
      <c r="AJ54" s="1265"/>
      <c r="AK54" s="1265"/>
      <c r="AL54" s="1265"/>
      <c r="AM54" s="1265"/>
      <c r="AN54" s="1265"/>
      <c r="AO54" s="1265"/>
      <c r="AP54" s="1265"/>
      <c r="AQ54" s="1265"/>
      <c r="AR54" s="1265"/>
      <c r="AS54" s="1265"/>
    </row>
    <row r="55" spans="1:45" s="1266" customFormat="1" ht="10.5" customHeight="1">
      <c r="A55" s="1262"/>
      <c r="B55" s="1202"/>
      <c r="C55" s="866"/>
      <c r="D55" s="1167" t="s">
        <v>161</v>
      </c>
      <c r="E55" s="1281">
        <v>56.3</v>
      </c>
      <c r="F55" s="1281">
        <f>E55/E54*100</f>
        <v>4.9594785059901341</v>
      </c>
      <c r="G55" s="1281">
        <v>57.6</v>
      </c>
      <c r="H55" s="1281">
        <f>G55/G54*100</f>
        <v>4.9689440993788816</v>
      </c>
      <c r="I55" s="1281">
        <v>55.3</v>
      </c>
      <c r="J55" s="1281">
        <f>I55/I54*100</f>
        <v>4.7680634592171058</v>
      </c>
      <c r="K55" s="1281">
        <v>54.7</v>
      </c>
      <c r="L55" s="1281">
        <f>K55/K54*100</f>
        <v>4.6596814038674506</v>
      </c>
      <c r="M55" s="1281">
        <v>57.7</v>
      </c>
      <c r="N55" s="1281">
        <f>M55/M54*100</f>
        <v>4.8589473684210533</v>
      </c>
      <c r="O55" s="1264"/>
      <c r="P55" s="1262"/>
      <c r="Q55" s="1283"/>
      <c r="R55" s="1272"/>
      <c r="S55" s="1175"/>
      <c r="T55" s="1279"/>
      <c r="U55" s="1272"/>
      <c r="V55" s="1278"/>
      <c r="W55" s="1265"/>
      <c r="X55" s="1265"/>
      <c r="Y55" s="1265"/>
      <c r="Z55" s="1265"/>
      <c r="AA55" s="1265"/>
      <c r="AB55" s="1265"/>
      <c r="AC55" s="1265"/>
      <c r="AD55" s="1265"/>
      <c r="AE55" s="1265"/>
      <c r="AF55" s="1265"/>
      <c r="AG55" s="1265"/>
      <c r="AH55" s="1265"/>
      <c r="AI55" s="1265"/>
      <c r="AJ55" s="1265"/>
      <c r="AK55" s="1265"/>
      <c r="AL55" s="1265"/>
      <c r="AM55" s="1265"/>
      <c r="AN55" s="1265"/>
      <c r="AO55" s="1265"/>
      <c r="AP55" s="1265"/>
      <c r="AQ55" s="1265"/>
      <c r="AR55" s="1265"/>
      <c r="AS55" s="1265"/>
    </row>
    <row r="56" spans="1:45" s="1266" customFormat="1" ht="10.5" customHeight="1">
      <c r="A56" s="1262"/>
      <c r="B56" s="1202"/>
      <c r="C56" s="866"/>
      <c r="D56" s="1167" t="s">
        <v>494</v>
      </c>
      <c r="E56" s="1281">
        <v>203.2</v>
      </c>
      <c r="F56" s="1281">
        <f>+E56/E54*100</f>
        <v>17.899929527836502</v>
      </c>
      <c r="G56" s="1281">
        <v>212.5</v>
      </c>
      <c r="H56" s="1281">
        <f>+G56/G54*100</f>
        <v>18.331608005521048</v>
      </c>
      <c r="I56" s="1281">
        <v>201.8</v>
      </c>
      <c r="J56" s="1281">
        <f>+I56/I54*100</f>
        <v>17.399551646835661</v>
      </c>
      <c r="K56" s="1281">
        <v>202.2</v>
      </c>
      <c r="L56" s="1281">
        <f>+K56/K54*100</f>
        <v>17.224635829286992</v>
      </c>
      <c r="M56" s="1281">
        <v>211.6</v>
      </c>
      <c r="N56" s="1281">
        <f>+M56/M54*100</f>
        <v>17.81894736842105</v>
      </c>
      <c r="O56" s="1264"/>
      <c r="P56" s="1262"/>
      <c r="Q56" s="1283"/>
      <c r="R56" s="1272"/>
      <c r="S56" s="1175"/>
      <c r="T56" s="1279"/>
      <c r="U56" s="1272"/>
      <c r="V56" s="1278"/>
      <c r="W56" s="1265"/>
      <c r="X56" s="1265"/>
      <c r="Y56" s="1265"/>
      <c r="Z56" s="1265"/>
      <c r="AA56" s="1265"/>
      <c r="AB56" s="1265"/>
      <c r="AC56" s="1265"/>
      <c r="AD56" s="1265"/>
      <c r="AE56" s="1265"/>
      <c r="AF56" s="1265"/>
      <c r="AG56" s="1265"/>
      <c r="AH56" s="1265"/>
      <c r="AI56" s="1265"/>
      <c r="AJ56" s="1265"/>
      <c r="AK56" s="1265"/>
      <c r="AL56" s="1265"/>
      <c r="AM56" s="1265"/>
      <c r="AN56" s="1265"/>
      <c r="AO56" s="1265"/>
      <c r="AP56" s="1265"/>
      <c r="AQ56" s="1265"/>
      <c r="AR56" s="1265"/>
      <c r="AS56" s="1265"/>
    </row>
    <row r="57" spans="1:45" s="1266" customFormat="1" ht="12.75" customHeight="1">
      <c r="A57" s="1262"/>
      <c r="B57" s="1202"/>
      <c r="C57" s="863" t="s">
        <v>195</v>
      </c>
      <c r="D57" s="870"/>
      <c r="E57" s="1277">
        <v>300.39999999999998</v>
      </c>
      <c r="F57" s="1277">
        <f>E57/E$45*100</f>
        <v>6.7212601244014865</v>
      </c>
      <c r="G57" s="1277">
        <v>303.39999999999998</v>
      </c>
      <c r="H57" s="1277">
        <f>G57/G$45*100</f>
        <v>6.789142742061804</v>
      </c>
      <c r="I57" s="1277">
        <v>299.10000000000002</v>
      </c>
      <c r="J57" s="1277">
        <f>I57/I$45*100</f>
        <v>6.7564209717861274</v>
      </c>
      <c r="K57" s="1277">
        <v>309.7</v>
      </c>
      <c r="L57" s="1277">
        <f>K57/K$45*100</f>
        <v>6.8599654454436703</v>
      </c>
      <c r="M57" s="1277">
        <v>313.2</v>
      </c>
      <c r="N57" s="1277">
        <f>M57/M$45*100</f>
        <v>6.8607478478018002</v>
      </c>
      <c r="O57" s="1264"/>
      <c r="P57" s="1262"/>
      <c r="Q57" s="1249"/>
      <c r="R57" s="1272"/>
      <c r="S57" s="1278"/>
      <c r="T57" s="1279"/>
      <c r="U57" s="1272"/>
      <c r="V57" s="1278"/>
      <c r="W57" s="1265"/>
      <c r="X57" s="1265"/>
      <c r="Y57" s="1265"/>
      <c r="Z57" s="1265"/>
      <c r="AA57" s="1265"/>
      <c r="AB57" s="1265"/>
      <c r="AC57" s="1265"/>
      <c r="AD57" s="1265"/>
      <c r="AE57" s="1265"/>
      <c r="AF57" s="1265"/>
      <c r="AG57" s="1265"/>
      <c r="AH57" s="1265"/>
      <c r="AI57" s="1265"/>
      <c r="AJ57" s="1265"/>
      <c r="AK57" s="1265"/>
      <c r="AL57" s="1265"/>
      <c r="AM57" s="1265"/>
      <c r="AN57" s="1265"/>
      <c r="AO57" s="1265"/>
      <c r="AP57" s="1265"/>
      <c r="AQ57" s="1265"/>
      <c r="AR57" s="1265"/>
      <c r="AS57" s="1265"/>
    </row>
    <row r="58" spans="1:45" s="1266" customFormat="1" ht="10.5" customHeight="1">
      <c r="A58" s="1262"/>
      <c r="B58" s="1202"/>
      <c r="C58" s="866"/>
      <c r="D58" s="1167" t="s">
        <v>161</v>
      </c>
      <c r="E58" s="1281">
        <v>16.3</v>
      </c>
      <c r="F58" s="1281">
        <f>E58/E57*100</f>
        <v>5.4260985352862852</v>
      </c>
      <c r="G58" s="1281">
        <v>14.7</v>
      </c>
      <c r="H58" s="1281">
        <f>G58/G57*100</f>
        <v>4.8450889914304556</v>
      </c>
      <c r="I58" s="1281">
        <v>14.5</v>
      </c>
      <c r="J58" s="1281">
        <f>I58/I57*100</f>
        <v>4.8478769642260113</v>
      </c>
      <c r="K58" s="1281">
        <v>15.5</v>
      </c>
      <c r="L58" s="1281">
        <f>K58/K57*100</f>
        <v>5.0048433968356472</v>
      </c>
      <c r="M58" s="1281">
        <v>18.100000000000001</v>
      </c>
      <c r="N58" s="1281">
        <f>M58/M57*100</f>
        <v>5.7790549169859515</v>
      </c>
      <c r="O58" s="1264"/>
      <c r="P58" s="1262"/>
      <c r="Q58" s="1249"/>
      <c r="R58" s="1272"/>
      <c r="S58" s="1278"/>
      <c r="T58" s="1279"/>
      <c r="U58" s="1272"/>
      <c r="V58" s="1278"/>
      <c r="W58" s="1265"/>
      <c r="X58" s="1265"/>
      <c r="Y58" s="1265"/>
      <c r="Z58" s="1265"/>
      <c r="AA58" s="1265"/>
      <c r="AB58" s="1265"/>
      <c r="AC58" s="1265"/>
      <c r="AD58" s="1265"/>
      <c r="AE58" s="1265"/>
      <c r="AF58" s="1265"/>
      <c r="AG58" s="1265"/>
      <c r="AH58" s="1265"/>
      <c r="AI58" s="1265"/>
      <c r="AJ58" s="1265"/>
      <c r="AK58" s="1265"/>
      <c r="AL58" s="1265"/>
      <c r="AM58" s="1265"/>
      <c r="AN58" s="1265"/>
      <c r="AO58" s="1265"/>
      <c r="AP58" s="1265"/>
      <c r="AQ58" s="1265"/>
      <c r="AR58" s="1265"/>
      <c r="AS58" s="1265"/>
    </row>
    <row r="59" spans="1:45" s="1266" customFormat="1" ht="10.5" customHeight="1">
      <c r="A59" s="1262"/>
      <c r="B59" s="1202"/>
      <c r="C59" s="866"/>
      <c r="D59" s="1167" t="s">
        <v>494</v>
      </c>
      <c r="E59" s="1281">
        <v>59.2</v>
      </c>
      <c r="F59" s="1281">
        <f>+E59/E57*100</f>
        <v>19.70705725699068</v>
      </c>
      <c r="G59" s="1281">
        <v>63.8</v>
      </c>
      <c r="H59" s="1281">
        <f>+G59/G57*100</f>
        <v>21.028345418589321</v>
      </c>
      <c r="I59" s="1281">
        <v>61.1</v>
      </c>
      <c r="J59" s="1281">
        <f>+I59/I57*100</f>
        <v>20.42795051822133</v>
      </c>
      <c r="K59" s="1281">
        <v>66.5</v>
      </c>
      <c r="L59" s="1281">
        <f>+K59/K57*100</f>
        <v>21.472392638036812</v>
      </c>
      <c r="M59" s="1281">
        <v>66.2</v>
      </c>
      <c r="N59" s="1281">
        <f>+M59/M57*100</f>
        <v>21.136653895274588</v>
      </c>
      <c r="O59" s="1264"/>
      <c r="P59" s="1262"/>
      <c r="Q59" s="1249"/>
      <c r="R59" s="1272"/>
      <c r="S59" s="1278"/>
      <c r="T59" s="1279"/>
      <c r="U59" s="1272"/>
      <c r="V59" s="1278"/>
      <c r="W59" s="1265"/>
      <c r="X59" s="1265"/>
      <c r="Y59" s="1265"/>
      <c r="Z59" s="1265"/>
      <c r="AA59" s="1265"/>
      <c r="AB59" s="1265"/>
      <c r="AC59" s="1265"/>
      <c r="AD59" s="1265"/>
      <c r="AE59" s="1265"/>
      <c r="AF59" s="1265"/>
      <c r="AG59" s="1265"/>
      <c r="AH59" s="1265"/>
      <c r="AI59" s="1265"/>
      <c r="AJ59" s="1265"/>
      <c r="AK59" s="1265"/>
      <c r="AL59" s="1265"/>
      <c r="AM59" s="1265"/>
      <c r="AN59" s="1265"/>
      <c r="AO59" s="1265"/>
      <c r="AP59" s="1265"/>
      <c r="AQ59" s="1265"/>
      <c r="AR59" s="1265"/>
      <c r="AS59" s="1265"/>
    </row>
    <row r="60" spans="1:45" s="1266" customFormat="1" ht="12.75" customHeight="1">
      <c r="A60" s="1262"/>
      <c r="B60" s="1202"/>
      <c r="C60" s="863" t="s">
        <v>196</v>
      </c>
      <c r="D60" s="870"/>
      <c r="E60" s="1277">
        <v>197.6</v>
      </c>
      <c r="F60" s="1277">
        <f>E60/E$45*100</f>
        <v>4.4211751018033745</v>
      </c>
      <c r="G60" s="1277">
        <v>184.7</v>
      </c>
      <c r="H60" s="1277">
        <f>G60/G$45*100</f>
        <v>4.1330081228042692</v>
      </c>
      <c r="I60" s="1277">
        <v>184.3</v>
      </c>
      <c r="J60" s="1277">
        <f>I60/I$45*100</f>
        <v>4.1631841695091376</v>
      </c>
      <c r="K60" s="1277">
        <v>197.9</v>
      </c>
      <c r="L60" s="1277">
        <f>K60/K$45*100</f>
        <v>4.3835555752447606</v>
      </c>
      <c r="M60" s="1277">
        <v>206.7</v>
      </c>
      <c r="N60" s="1277">
        <f>M60/M$45*100</f>
        <v>4.5278307156469726</v>
      </c>
      <c r="O60" s="1264"/>
      <c r="P60" s="1262"/>
      <c r="Q60" s="1249"/>
      <c r="R60" s="1272"/>
      <c r="S60" s="1278"/>
      <c r="T60" s="1279"/>
      <c r="U60" s="1272"/>
      <c r="V60" s="1278"/>
      <c r="W60" s="1265"/>
      <c r="X60" s="1265"/>
      <c r="Y60" s="1265"/>
      <c r="Z60" s="1265"/>
      <c r="AA60" s="1265"/>
      <c r="AB60" s="1265"/>
      <c r="AC60" s="1265"/>
      <c r="AD60" s="1265"/>
      <c r="AE60" s="1265"/>
      <c r="AF60" s="1265"/>
      <c r="AG60" s="1265"/>
      <c r="AH60" s="1265"/>
      <c r="AI60" s="1265"/>
      <c r="AJ60" s="1265"/>
      <c r="AK60" s="1265"/>
      <c r="AL60" s="1265"/>
      <c r="AM60" s="1265"/>
      <c r="AN60" s="1265"/>
      <c r="AO60" s="1265"/>
      <c r="AP60" s="1265"/>
      <c r="AQ60" s="1265"/>
      <c r="AR60" s="1265"/>
      <c r="AS60" s="1265"/>
    </row>
    <row r="61" spans="1:45" s="1266" customFormat="1" ht="10.5" customHeight="1">
      <c r="A61" s="1262"/>
      <c r="B61" s="1202"/>
      <c r="C61" s="866"/>
      <c r="D61" s="1167" t="s">
        <v>161</v>
      </c>
      <c r="E61" s="1281">
        <v>13.4</v>
      </c>
      <c r="F61" s="1281">
        <f>E61/E60*100</f>
        <v>6.7813765182186234</v>
      </c>
      <c r="G61" s="1281">
        <v>7.3</v>
      </c>
      <c r="H61" s="1281">
        <f>G61/G60*100</f>
        <v>3.9523551705468325</v>
      </c>
      <c r="I61" s="1281">
        <v>9.4</v>
      </c>
      <c r="J61" s="1281">
        <f>I61/I60*100</f>
        <v>5.1003798155181768</v>
      </c>
      <c r="K61" s="1281">
        <v>11.6</v>
      </c>
      <c r="L61" s="1281">
        <f>K61/K60*100</f>
        <v>5.8615462354724608</v>
      </c>
      <c r="M61" s="1281">
        <v>17.7</v>
      </c>
      <c r="N61" s="1281">
        <f>M61/M60*100</f>
        <v>8.5631349782293178</v>
      </c>
      <c r="O61" s="1264"/>
      <c r="P61" s="1262"/>
      <c r="Q61" s="1285"/>
      <c r="R61" s="1272"/>
      <c r="S61" s="1278"/>
      <c r="T61" s="1278"/>
      <c r="U61" s="1272"/>
      <c r="V61" s="1278"/>
      <c r="W61" s="1265"/>
      <c r="X61" s="1265"/>
      <c r="Y61" s="1265"/>
      <c r="Z61" s="1265"/>
      <c r="AA61" s="1265"/>
      <c r="AB61" s="1265"/>
      <c r="AC61" s="1265"/>
      <c r="AD61" s="1265"/>
      <c r="AE61" s="1265"/>
      <c r="AF61" s="1265"/>
      <c r="AG61" s="1265"/>
      <c r="AH61" s="1265"/>
      <c r="AI61" s="1265"/>
      <c r="AJ61" s="1265"/>
      <c r="AK61" s="1265"/>
      <c r="AL61" s="1265"/>
      <c r="AM61" s="1265"/>
      <c r="AN61" s="1265"/>
      <c r="AO61" s="1265"/>
      <c r="AP61" s="1265"/>
      <c r="AQ61" s="1265"/>
      <c r="AR61" s="1265"/>
      <c r="AS61" s="1265"/>
    </row>
    <row r="62" spans="1:45" s="1266" customFormat="1" ht="10.5" customHeight="1">
      <c r="A62" s="1262"/>
      <c r="B62" s="1202"/>
      <c r="C62" s="866"/>
      <c r="D62" s="1167" t="s">
        <v>494</v>
      </c>
      <c r="E62" s="1281">
        <v>38.5</v>
      </c>
      <c r="F62" s="1281">
        <f>+E62/E60*100</f>
        <v>19.483805668016192</v>
      </c>
      <c r="G62" s="1281">
        <v>38.299999999999997</v>
      </c>
      <c r="H62" s="1281">
        <f>+G62/G60*100</f>
        <v>20.736329182458039</v>
      </c>
      <c r="I62" s="1281">
        <v>39</v>
      </c>
      <c r="J62" s="1281">
        <f>+I62/I60*100</f>
        <v>21.161150298426477</v>
      </c>
      <c r="K62" s="1281">
        <v>40.1</v>
      </c>
      <c r="L62" s="1281">
        <f>+K62/K60*100</f>
        <v>20.26275896917635</v>
      </c>
      <c r="M62" s="1281">
        <v>40.5</v>
      </c>
      <c r="N62" s="1281">
        <f>+M62/M60*100</f>
        <v>19.593613933236576</v>
      </c>
      <c r="O62" s="1264"/>
      <c r="P62" s="1262"/>
      <c r="Q62" s="1249"/>
      <c r="R62" s="1272"/>
      <c r="S62" s="1278"/>
      <c r="T62" s="1278"/>
      <c r="U62" s="1272"/>
      <c r="V62" s="1278"/>
      <c r="W62" s="1265"/>
      <c r="X62" s="1265"/>
      <c r="Y62" s="1265"/>
      <c r="Z62" s="1265"/>
      <c r="AA62" s="1265"/>
      <c r="AB62" s="1265"/>
      <c r="AC62" s="1265"/>
      <c r="AD62" s="1265"/>
      <c r="AE62" s="1265"/>
      <c r="AF62" s="1265"/>
      <c r="AG62" s="1265"/>
      <c r="AH62" s="1265"/>
      <c r="AI62" s="1265"/>
      <c r="AJ62" s="1265"/>
      <c r="AK62" s="1265"/>
      <c r="AL62" s="1265"/>
      <c r="AM62" s="1265"/>
      <c r="AN62" s="1265"/>
      <c r="AO62" s="1265"/>
      <c r="AP62" s="1265"/>
      <c r="AQ62" s="1265"/>
      <c r="AR62" s="1265"/>
      <c r="AS62" s="1265"/>
    </row>
    <row r="63" spans="1:45" s="1266" customFormat="1" ht="12.75" customHeight="1">
      <c r="A63" s="1262"/>
      <c r="B63" s="1202"/>
      <c r="C63" s="863" t="s">
        <v>132</v>
      </c>
      <c r="D63" s="870"/>
      <c r="E63" s="1277">
        <v>100.3</v>
      </c>
      <c r="F63" s="1277">
        <f>E63/E$45*100</f>
        <v>2.2441491027878464</v>
      </c>
      <c r="G63" s="1277">
        <v>99.8</v>
      </c>
      <c r="H63" s="1277">
        <f>G63/G$45*100</f>
        <v>2.2332117523327888</v>
      </c>
      <c r="I63" s="1277">
        <v>99</v>
      </c>
      <c r="J63" s="1277">
        <f>I63/I$45*100</f>
        <v>2.2363279044026294</v>
      </c>
      <c r="K63" s="1277">
        <v>102.2</v>
      </c>
      <c r="L63" s="1277">
        <f>K63/K$45*100</f>
        <v>2.2637664466397909</v>
      </c>
      <c r="M63" s="1277">
        <v>102.4</v>
      </c>
      <c r="N63" s="1277">
        <f>M63/M$45*100</f>
        <v>2.2431052988981621</v>
      </c>
      <c r="O63" s="1264"/>
      <c r="P63" s="1262"/>
      <c r="Q63" s="1285"/>
      <c r="R63" s="1272"/>
      <c r="S63" s="1278"/>
      <c r="T63" s="1278"/>
      <c r="U63" s="1272"/>
      <c r="V63" s="1278"/>
      <c r="W63" s="1265"/>
      <c r="X63" s="1265"/>
      <c r="Y63" s="1265"/>
      <c r="Z63" s="1265"/>
      <c r="AA63" s="1265"/>
      <c r="AB63" s="1265"/>
      <c r="AC63" s="1265"/>
      <c r="AD63" s="1265"/>
      <c r="AE63" s="1265"/>
      <c r="AF63" s="1265"/>
      <c r="AG63" s="1265"/>
      <c r="AH63" s="1265"/>
      <c r="AI63" s="1265"/>
      <c r="AJ63" s="1265"/>
      <c r="AK63" s="1265"/>
      <c r="AL63" s="1265"/>
      <c r="AM63" s="1265"/>
      <c r="AN63" s="1265"/>
      <c r="AO63" s="1265"/>
      <c r="AP63" s="1265"/>
      <c r="AQ63" s="1265"/>
      <c r="AR63" s="1265"/>
      <c r="AS63" s="1265"/>
    </row>
    <row r="64" spans="1:45" s="1266" customFormat="1" ht="10.5" customHeight="1">
      <c r="A64" s="1262"/>
      <c r="B64" s="1202"/>
      <c r="C64" s="866"/>
      <c r="D64" s="1167" t="s">
        <v>161</v>
      </c>
      <c r="E64" s="1281">
        <v>8.6</v>
      </c>
      <c r="F64" s="1281">
        <f>E64/E63*100</f>
        <v>8.5742771684945165</v>
      </c>
      <c r="G64" s="1281">
        <v>7.9</v>
      </c>
      <c r="H64" s="1281">
        <f>G64/G63*100</f>
        <v>7.9158316633266539</v>
      </c>
      <c r="I64" s="1281">
        <v>7.6</v>
      </c>
      <c r="J64" s="1281">
        <f>I64/I63*100</f>
        <v>7.6767676767676765</v>
      </c>
      <c r="K64" s="1281">
        <v>7.9</v>
      </c>
      <c r="L64" s="1281">
        <f>K64/K63*100</f>
        <v>7.7299412915851269</v>
      </c>
      <c r="M64" s="1281">
        <v>8.1</v>
      </c>
      <c r="N64" s="1281">
        <f>M64/M63*100</f>
        <v>7.9101562499999982</v>
      </c>
      <c r="O64" s="1264"/>
      <c r="P64" s="1262"/>
      <c r="Q64" s="1249"/>
      <c r="R64" s="1272"/>
      <c r="S64" s="1278"/>
      <c r="T64" s="1278"/>
      <c r="U64" s="1272"/>
      <c r="V64" s="1278"/>
      <c r="W64" s="1265"/>
      <c r="X64" s="1265"/>
      <c r="Y64" s="1265"/>
      <c r="Z64" s="1265"/>
      <c r="AA64" s="1265"/>
      <c r="AB64" s="1265"/>
      <c r="AC64" s="1265"/>
      <c r="AD64" s="1265"/>
      <c r="AE64" s="1265"/>
      <c r="AF64" s="1265"/>
      <c r="AG64" s="1265"/>
      <c r="AH64" s="1265"/>
      <c r="AI64" s="1265"/>
      <c r="AJ64" s="1265"/>
      <c r="AK64" s="1265"/>
      <c r="AL64" s="1265"/>
      <c r="AM64" s="1265"/>
      <c r="AN64" s="1265"/>
      <c r="AO64" s="1265"/>
      <c r="AP64" s="1265"/>
      <c r="AQ64" s="1265"/>
      <c r="AR64" s="1265"/>
      <c r="AS64" s="1265"/>
    </row>
    <row r="65" spans="1:45" s="1266" customFormat="1" ht="10.5" customHeight="1">
      <c r="A65" s="1262"/>
      <c r="B65" s="1202"/>
      <c r="C65" s="866"/>
      <c r="D65" s="1167" t="s">
        <v>494</v>
      </c>
      <c r="E65" s="1281">
        <v>14.8</v>
      </c>
      <c r="F65" s="1281">
        <f>+E65/E63*100</f>
        <v>14.755732801595215</v>
      </c>
      <c r="G65" s="1281">
        <v>14.4</v>
      </c>
      <c r="H65" s="1281">
        <f>+G65/G63*100</f>
        <v>14.428857715430862</v>
      </c>
      <c r="I65" s="1281">
        <v>13.8</v>
      </c>
      <c r="J65" s="1281">
        <f>+I65/I63*100</f>
        <v>13.939393939393941</v>
      </c>
      <c r="K65" s="1281">
        <v>14.2</v>
      </c>
      <c r="L65" s="1281">
        <f>+K65/K63*100</f>
        <v>13.894324853228962</v>
      </c>
      <c r="M65" s="1281">
        <v>14.8</v>
      </c>
      <c r="N65" s="1281">
        <f>+M65/M63*100</f>
        <v>14.453125</v>
      </c>
      <c r="O65" s="1264"/>
      <c r="P65" s="1262"/>
      <c r="Q65" s="1249"/>
      <c r="R65" s="1272"/>
      <c r="S65" s="1278"/>
      <c r="T65" s="1278"/>
      <c r="U65" s="1272"/>
      <c r="V65" s="1278"/>
      <c r="W65" s="1265"/>
      <c r="X65" s="1265"/>
      <c r="Y65" s="1265"/>
      <c r="Z65" s="1265"/>
      <c r="AA65" s="1265"/>
      <c r="AB65" s="1265"/>
      <c r="AC65" s="1265"/>
      <c r="AD65" s="1265"/>
      <c r="AE65" s="1265"/>
      <c r="AF65" s="1265"/>
      <c r="AG65" s="1265"/>
      <c r="AH65" s="1265"/>
      <c r="AI65" s="1265"/>
      <c r="AJ65" s="1265"/>
      <c r="AK65" s="1265"/>
      <c r="AL65" s="1265"/>
      <c r="AM65" s="1265"/>
      <c r="AN65" s="1265"/>
      <c r="AO65" s="1265"/>
      <c r="AP65" s="1265"/>
      <c r="AQ65" s="1265"/>
      <c r="AR65" s="1265"/>
      <c r="AS65" s="1265"/>
    </row>
    <row r="66" spans="1:45" s="1266" customFormat="1" ht="12.75" customHeight="1">
      <c r="A66" s="1262"/>
      <c r="B66" s="1202"/>
      <c r="C66" s="863" t="s">
        <v>133</v>
      </c>
      <c r="D66" s="870"/>
      <c r="E66" s="1277">
        <v>111</v>
      </c>
      <c r="F66" s="1277">
        <f>E66/E$45*100</f>
        <v>2.483554839575782</v>
      </c>
      <c r="G66" s="1277">
        <v>109.5</v>
      </c>
      <c r="H66" s="1277">
        <f>G66/G$45*100</f>
        <v>2.450267403611627</v>
      </c>
      <c r="I66" s="1277">
        <v>109.4</v>
      </c>
      <c r="J66" s="1277">
        <f>I66/I$45*100</f>
        <v>2.4712552802186636</v>
      </c>
      <c r="K66" s="1277">
        <v>110.8</v>
      </c>
      <c r="L66" s="1277">
        <f>K66/K$45*100</f>
        <v>2.4542595135781684</v>
      </c>
      <c r="M66" s="1277">
        <v>115</v>
      </c>
      <c r="N66" s="1277">
        <f>M66/M$45*100</f>
        <v>2.5191123962235218</v>
      </c>
      <c r="O66" s="1264"/>
      <c r="P66" s="1262"/>
      <c r="Q66" s="1249"/>
      <c r="R66" s="1272"/>
      <c r="S66" s="1278"/>
      <c r="T66" s="1278"/>
      <c r="U66" s="1272"/>
      <c r="V66" s="1278"/>
      <c r="W66" s="1265"/>
      <c r="X66" s="1265"/>
      <c r="Y66" s="1265"/>
      <c r="Z66" s="1265"/>
      <c r="AA66" s="1265"/>
      <c r="AB66" s="1265"/>
      <c r="AC66" s="1265"/>
      <c r="AD66" s="1265"/>
      <c r="AE66" s="1265"/>
      <c r="AF66" s="1265"/>
      <c r="AG66" s="1265"/>
      <c r="AH66" s="1265"/>
      <c r="AI66" s="1265"/>
      <c r="AJ66" s="1265"/>
      <c r="AK66" s="1265"/>
      <c r="AL66" s="1265"/>
      <c r="AM66" s="1265"/>
      <c r="AN66" s="1265"/>
      <c r="AO66" s="1265"/>
      <c r="AP66" s="1265"/>
      <c r="AQ66" s="1265"/>
      <c r="AR66" s="1265"/>
      <c r="AS66" s="1265"/>
    </row>
    <row r="67" spans="1:45" s="1266" customFormat="1" ht="10.5" customHeight="1">
      <c r="A67" s="1262"/>
      <c r="B67" s="1202"/>
      <c r="C67" s="866"/>
      <c r="D67" s="1167" t="s">
        <v>161</v>
      </c>
      <c r="E67" s="1281">
        <v>5.8</v>
      </c>
      <c r="F67" s="1281">
        <f>E67/E66*100</f>
        <v>5.2252252252252251</v>
      </c>
      <c r="G67" s="1281">
        <v>4.9000000000000004</v>
      </c>
      <c r="H67" s="1281">
        <f>G67/G66*100</f>
        <v>4.4748858447488589</v>
      </c>
      <c r="I67" s="1281">
        <v>4.4000000000000004</v>
      </c>
      <c r="J67" s="1281">
        <f>I67/I66*100</f>
        <v>4.0219378427787937</v>
      </c>
      <c r="K67" s="1281">
        <v>3.8</v>
      </c>
      <c r="L67" s="1281">
        <f>K67/K66*100</f>
        <v>3.4296028880866429</v>
      </c>
      <c r="M67" s="1281">
        <v>5.0999999999999996</v>
      </c>
      <c r="N67" s="1281">
        <f>M67/M66*100</f>
        <v>4.4347826086956514</v>
      </c>
      <c r="O67" s="1264"/>
      <c r="P67" s="1262"/>
      <c r="Q67" s="1249"/>
      <c r="R67" s="1272"/>
      <c r="S67" s="1278"/>
      <c r="T67" s="1278"/>
      <c r="U67" s="1272"/>
      <c r="V67" s="1278"/>
      <c r="W67" s="1265"/>
      <c r="X67" s="1265"/>
      <c r="Y67" s="1265"/>
      <c r="Z67" s="1265"/>
      <c r="AA67" s="1265"/>
      <c r="AB67" s="1265"/>
      <c r="AC67" s="1265"/>
      <c r="AD67" s="1265"/>
      <c r="AE67" s="1265"/>
      <c r="AF67" s="1265"/>
      <c r="AG67" s="1265"/>
      <c r="AH67" s="1265"/>
      <c r="AI67" s="1265"/>
      <c r="AJ67" s="1265"/>
      <c r="AK67" s="1265"/>
      <c r="AL67" s="1265"/>
      <c r="AM67" s="1265"/>
      <c r="AN67" s="1265"/>
      <c r="AO67" s="1265"/>
      <c r="AP67" s="1265"/>
      <c r="AQ67" s="1265"/>
      <c r="AR67" s="1265"/>
      <c r="AS67" s="1265"/>
    </row>
    <row r="68" spans="1:45" s="1266" customFormat="1" ht="10.5" customHeight="1">
      <c r="A68" s="1262"/>
      <c r="B68" s="1202"/>
      <c r="C68" s="866"/>
      <c r="D68" s="1167" t="s">
        <v>494</v>
      </c>
      <c r="E68" s="1281">
        <v>20.6</v>
      </c>
      <c r="F68" s="1281">
        <f>+E68/E66*100</f>
        <v>18.558558558558559</v>
      </c>
      <c r="G68" s="1281">
        <v>21.4</v>
      </c>
      <c r="H68" s="1281">
        <f>+G68/G66*100</f>
        <v>19.543378995433788</v>
      </c>
      <c r="I68" s="1281">
        <v>20.8</v>
      </c>
      <c r="J68" s="1281">
        <f>+I68/I66*100</f>
        <v>19.012797074954296</v>
      </c>
      <c r="K68" s="1281">
        <v>21.2</v>
      </c>
      <c r="L68" s="1281">
        <f>+K68/K66*100</f>
        <v>19.133574007220215</v>
      </c>
      <c r="M68" s="1281">
        <v>23.2</v>
      </c>
      <c r="N68" s="1281">
        <f>+M68/M66*100</f>
        <v>20.173913043478262</v>
      </c>
      <c r="O68" s="1264"/>
      <c r="P68" s="1262"/>
      <c r="Q68" s="1249"/>
      <c r="R68" s="1272"/>
      <c r="S68" s="1278"/>
      <c r="T68" s="1278"/>
      <c r="U68" s="1272"/>
      <c r="V68" s="1278"/>
      <c r="W68" s="1265"/>
      <c r="X68" s="1265"/>
      <c r="Y68" s="1265"/>
      <c r="Z68" s="1265"/>
      <c r="AA68" s="1265"/>
      <c r="AB68" s="1265"/>
      <c r="AC68" s="1265"/>
      <c r="AD68" s="1265"/>
      <c r="AE68" s="1265"/>
      <c r="AF68" s="1265"/>
      <c r="AG68" s="1265"/>
      <c r="AH68" s="1265"/>
      <c r="AI68" s="1265"/>
      <c r="AJ68" s="1265"/>
      <c r="AK68" s="1265"/>
      <c r="AL68" s="1265"/>
      <c r="AM68" s="1265"/>
      <c r="AN68" s="1265"/>
      <c r="AO68" s="1265"/>
      <c r="AP68" s="1265"/>
      <c r="AQ68" s="1265"/>
      <c r="AR68" s="1265"/>
      <c r="AS68" s="1265"/>
    </row>
    <row r="69" spans="1:45" s="957" customFormat="1" ht="12" customHeight="1">
      <c r="A69" s="994"/>
      <c r="B69" s="994"/>
      <c r="C69" s="995" t="s">
        <v>457</v>
      </c>
      <c r="D69" s="996"/>
      <c r="E69" s="997"/>
      <c r="F69" s="1238"/>
      <c r="G69" s="997"/>
      <c r="H69" s="1238"/>
      <c r="I69" s="997"/>
      <c r="J69" s="1238"/>
      <c r="K69" s="997"/>
      <c r="L69" s="1238"/>
      <c r="M69" s="997"/>
      <c r="N69" s="1238"/>
      <c r="O69" s="1264"/>
      <c r="P69" s="985"/>
    </row>
    <row r="70" spans="1:45" ht="13.5" customHeight="1">
      <c r="A70" s="1173"/>
      <c r="B70" s="1169"/>
      <c r="C70" s="1240" t="s">
        <v>448</v>
      </c>
      <c r="D70" s="1179"/>
      <c r="E70" s="1241" t="s">
        <v>88</v>
      </c>
      <c r="F70" s="1110"/>
      <c r="G70" s="1242"/>
      <c r="H70" s="1242"/>
      <c r="I70" s="1269"/>
      <c r="J70" s="1286"/>
      <c r="K70" s="1287"/>
      <c r="L70" s="1269"/>
      <c r="M70" s="1288"/>
      <c r="N70" s="1288"/>
      <c r="O70" s="1257"/>
      <c r="P70" s="1173"/>
    </row>
    <row r="71" spans="1:45" s="1230" customFormat="1" ht="13.5" customHeight="1">
      <c r="A71" s="1226"/>
      <c r="B71" s="1289"/>
      <c r="C71" s="1289"/>
      <c r="D71" s="1289"/>
      <c r="E71" s="1169"/>
      <c r="F71" s="1169"/>
      <c r="G71" s="1169"/>
      <c r="H71" s="1169"/>
      <c r="I71" s="1169"/>
      <c r="J71" s="1169"/>
      <c r="K71" s="1530">
        <v>42005</v>
      </c>
      <c r="L71" s="1530"/>
      <c r="M71" s="1530"/>
      <c r="N71" s="1530"/>
      <c r="O71" s="1290">
        <v>7</v>
      </c>
      <c r="P71" s="1173"/>
      <c r="Q71" s="1249"/>
      <c r="R71" s="1175"/>
      <c r="S71" s="1229"/>
      <c r="T71" s="1229"/>
      <c r="U71" s="1229"/>
      <c r="V71" s="1229"/>
      <c r="W71" s="1229"/>
      <c r="X71" s="1229"/>
      <c r="Y71" s="1229"/>
      <c r="Z71" s="1229"/>
      <c r="AA71" s="1229"/>
      <c r="AB71" s="1229"/>
      <c r="AC71" s="1229"/>
      <c r="AD71" s="1229"/>
      <c r="AE71" s="1229"/>
      <c r="AF71" s="1229"/>
      <c r="AG71" s="1229"/>
      <c r="AH71" s="1229"/>
      <c r="AI71" s="1229"/>
      <c r="AJ71" s="1229"/>
      <c r="AK71" s="1229"/>
      <c r="AL71" s="1229"/>
      <c r="AM71" s="1229"/>
      <c r="AN71" s="1229"/>
      <c r="AO71" s="1229"/>
      <c r="AP71" s="1229"/>
      <c r="AQ71" s="1229"/>
      <c r="AR71" s="1229"/>
      <c r="AS71" s="1229"/>
    </row>
    <row r="73" spans="1:45">
      <c r="Q73" s="1291"/>
    </row>
    <row r="75" spans="1:45" ht="8.25" customHeight="1"/>
    <row r="77" spans="1:45" ht="9" customHeight="1">
      <c r="O77" s="1292"/>
    </row>
    <row r="78" spans="1:45" ht="8.25" customHeight="1">
      <c r="M78" s="1531"/>
      <c r="N78" s="1531"/>
      <c r="O78" s="1531"/>
    </row>
    <row r="79" spans="1:45" ht="9.75" customHeight="1"/>
  </sheetData>
  <mergeCells count="180">
    <mergeCell ref="C45:D45"/>
    <mergeCell ref="K71:N71"/>
    <mergeCell ref="M78:O78"/>
    <mergeCell ref="C41:D42"/>
    <mergeCell ref="E43:F43"/>
    <mergeCell ref="G43:H43"/>
    <mergeCell ref="I43:J43"/>
    <mergeCell ref="K43:L43"/>
    <mergeCell ref="M43:N43"/>
    <mergeCell ref="C38:D38"/>
    <mergeCell ref="E38:F38"/>
    <mergeCell ref="G38:H38"/>
    <mergeCell ref="I38:J38"/>
    <mergeCell ref="K38:L38"/>
    <mergeCell ref="M38:N38"/>
    <mergeCell ref="C37:D37"/>
    <mergeCell ref="E37:F37"/>
    <mergeCell ref="G37:H37"/>
    <mergeCell ref="I37:J37"/>
    <mergeCell ref="K37:L37"/>
    <mergeCell ref="M37:N37"/>
    <mergeCell ref="M35:N35"/>
    <mergeCell ref="C36:D36"/>
    <mergeCell ref="E36:F36"/>
    <mergeCell ref="G36:H36"/>
    <mergeCell ref="I36:J36"/>
    <mergeCell ref="K36:L36"/>
    <mergeCell ref="M36:N36"/>
    <mergeCell ref="E34:F34"/>
    <mergeCell ref="G34:H34"/>
    <mergeCell ref="I34:J34"/>
    <mergeCell ref="K34:L34"/>
    <mergeCell ref="M34:N34"/>
    <mergeCell ref="C35:D35"/>
    <mergeCell ref="E35:F35"/>
    <mergeCell ref="G35:H35"/>
    <mergeCell ref="I35:J35"/>
    <mergeCell ref="K35:L35"/>
    <mergeCell ref="E33:F33"/>
    <mergeCell ref="G33:H33"/>
    <mergeCell ref="I33:J33"/>
    <mergeCell ref="K33:L33"/>
    <mergeCell ref="M33:N33"/>
    <mergeCell ref="E31:F31"/>
    <mergeCell ref="G31:H31"/>
    <mergeCell ref="I31:J31"/>
    <mergeCell ref="K31:L31"/>
    <mergeCell ref="M31:N31"/>
    <mergeCell ref="B32:D32"/>
    <mergeCell ref="E32:F32"/>
    <mergeCell ref="G32:H32"/>
    <mergeCell ref="I32:J32"/>
    <mergeCell ref="K32:L32"/>
    <mergeCell ref="M29:N29"/>
    <mergeCell ref="E30:F30"/>
    <mergeCell ref="G30:H30"/>
    <mergeCell ref="I30:J30"/>
    <mergeCell ref="K30:L30"/>
    <mergeCell ref="M30:N30"/>
    <mergeCell ref="M32:N32"/>
    <mergeCell ref="E28:F28"/>
    <mergeCell ref="G28:H28"/>
    <mergeCell ref="I28:J28"/>
    <mergeCell ref="K28:L28"/>
    <mergeCell ref="M28:N28"/>
    <mergeCell ref="B29:D29"/>
    <mergeCell ref="E29:F29"/>
    <mergeCell ref="G29:H29"/>
    <mergeCell ref="I29:J29"/>
    <mergeCell ref="K29:L29"/>
    <mergeCell ref="M26:N26"/>
    <mergeCell ref="E27:F27"/>
    <mergeCell ref="G27:H27"/>
    <mergeCell ref="I27:J27"/>
    <mergeCell ref="K27:L27"/>
    <mergeCell ref="M27:N27"/>
    <mergeCell ref="E25:F25"/>
    <mergeCell ref="G25:H25"/>
    <mergeCell ref="I25:J25"/>
    <mergeCell ref="K25:L25"/>
    <mergeCell ref="M25:N25"/>
    <mergeCell ref="B26:D26"/>
    <mergeCell ref="E26:F26"/>
    <mergeCell ref="G26:H26"/>
    <mergeCell ref="I26:J26"/>
    <mergeCell ref="K26:L26"/>
    <mergeCell ref="E23:F23"/>
    <mergeCell ref="G23:H23"/>
    <mergeCell ref="I23:J23"/>
    <mergeCell ref="K23:L23"/>
    <mergeCell ref="M23:N23"/>
    <mergeCell ref="E24:F24"/>
    <mergeCell ref="G24:H24"/>
    <mergeCell ref="I24:J24"/>
    <mergeCell ref="K24:L24"/>
    <mergeCell ref="M24:N24"/>
    <mergeCell ref="E21:F21"/>
    <mergeCell ref="G21:H21"/>
    <mergeCell ref="I21:J21"/>
    <mergeCell ref="K21:L21"/>
    <mergeCell ref="M21:N21"/>
    <mergeCell ref="E22:F22"/>
    <mergeCell ref="G22:H22"/>
    <mergeCell ref="I22:J22"/>
    <mergeCell ref="K22:L22"/>
    <mergeCell ref="M22:N22"/>
    <mergeCell ref="E19:F19"/>
    <mergeCell ref="G19:H19"/>
    <mergeCell ref="I19:J19"/>
    <mergeCell ref="K19:L19"/>
    <mergeCell ref="M19:N19"/>
    <mergeCell ref="E20:F20"/>
    <mergeCell ref="G20:H20"/>
    <mergeCell ref="I20:J20"/>
    <mergeCell ref="K20:L20"/>
    <mergeCell ref="M20:N20"/>
    <mergeCell ref="E17:F17"/>
    <mergeCell ref="G17:H17"/>
    <mergeCell ref="I17:J17"/>
    <mergeCell ref="K17:L17"/>
    <mergeCell ref="M17:N17"/>
    <mergeCell ref="E18:F18"/>
    <mergeCell ref="G18:H18"/>
    <mergeCell ref="I18:J18"/>
    <mergeCell ref="K18:L18"/>
    <mergeCell ref="M18:N18"/>
    <mergeCell ref="E15:F15"/>
    <mergeCell ref="G15:H15"/>
    <mergeCell ref="I15:J15"/>
    <mergeCell ref="K15:L15"/>
    <mergeCell ref="M15:N15"/>
    <mergeCell ref="E16:F16"/>
    <mergeCell ref="G16:H16"/>
    <mergeCell ref="I16:J16"/>
    <mergeCell ref="K16:L16"/>
    <mergeCell ref="M16:N16"/>
    <mergeCell ref="E13:F13"/>
    <mergeCell ref="G13:H13"/>
    <mergeCell ref="I13:J13"/>
    <mergeCell ref="K13:L13"/>
    <mergeCell ref="M13:N13"/>
    <mergeCell ref="E14:F14"/>
    <mergeCell ref="G14:H14"/>
    <mergeCell ref="I14:J14"/>
    <mergeCell ref="K14:L14"/>
    <mergeCell ref="M14:N14"/>
    <mergeCell ref="E11:F11"/>
    <mergeCell ref="G11:H11"/>
    <mergeCell ref="I11:J11"/>
    <mergeCell ref="K11:L11"/>
    <mergeCell ref="M11:N11"/>
    <mergeCell ref="E12:F12"/>
    <mergeCell ref="G12:H12"/>
    <mergeCell ref="I12:J12"/>
    <mergeCell ref="K12:L12"/>
    <mergeCell ref="M12:N12"/>
    <mergeCell ref="E9:F9"/>
    <mergeCell ref="G9:H9"/>
    <mergeCell ref="I9:J9"/>
    <mergeCell ref="K9:L9"/>
    <mergeCell ref="M9:N9"/>
    <mergeCell ref="E10:F10"/>
    <mergeCell ref="G10:H10"/>
    <mergeCell ref="I10:J10"/>
    <mergeCell ref="K10:L10"/>
    <mergeCell ref="M10:N10"/>
    <mergeCell ref="C8:D8"/>
    <mergeCell ref="E8:F8"/>
    <mergeCell ref="G8:H8"/>
    <mergeCell ref="I8:J8"/>
    <mergeCell ref="K8:L8"/>
    <mergeCell ref="M8:N8"/>
    <mergeCell ref="C1:D1"/>
    <mergeCell ref="M3:N3"/>
    <mergeCell ref="C5:D6"/>
    <mergeCell ref="E7:F7"/>
    <mergeCell ref="G7:H7"/>
    <mergeCell ref="I7:J7"/>
    <mergeCell ref="K7:L7"/>
    <mergeCell ref="M7:N7"/>
  </mergeCells>
  <conditionalFormatting sqref="E7:N7">
    <cfRule type="cellIs" dxfId="15" priority="2" operator="equal">
      <formula>"1.º trimestre"</formula>
    </cfRule>
  </conditionalFormatting>
  <conditionalFormatting sqref="E43:N43">
    <cfRule type="cellIs" dxfId="14" priority="1" operator="equal">
      <formula>"1.º trimestre"</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6.xml><?xml version="1.0" encoding="utf-8"?>
<worksheet xmlns="http://schemas.openxmlformats.org/spreadsheetml/2006/main" xmlns:r="http://schemas.openxmlformats.org/officeDocument/2006/relationships">
  <sheetPr>
    <tabColor theme="5"/>
  </sheetPr>
  <dimension ref="A1:Y82"/>
  <sheetViews>
    <sheetView showRuler="0" zoomScaleNormal="100" workbookViewId="0"/>
  </sheetViews>
  <sheetFormatPr defaultRowHeight="12.75"/>
  <cols>
    <col min="1" max="1" width="1" style="1174" customWidth="1"/>
    <col min="2" max="2" width="2.5703125" style="1174" customWidth="1"/>
    <col min="3" max="3" width="1" style="1174" customWidth="1"/>
    <col min="4" max="4" width="32.42578125" style="1174" customWidth="1"/>
    <col min="5" max="5" width="7.42578125" style="1174" customWidth="1"/>
    <col min="6" max="6" width="5.140625" style="1174" customWidth="1"/>
    <col min="7" max="7" width="7.42578125" style="1174" customWidth="1"/>
    <col min="8" max="8" width="5.140625" style="1174" customWidth="1"/>
    <col min="9" max="9" width="7.42578125" style="1174" customWidth="1"/>
    <col min="10" max="10" width="5.140625" style="1174" customWidth="1"/>
    <col min="11" max="11" width="7.42578125" style="1174" customWidth="1"/>
    <col min="12" max="12" width="5.140625" style="1174" customWidth="1"/>
    <col min="13" max="13" width="7.42578125" style="1174" customWidth="1"/>
    <col min="14" max="14" width="5.140625" style="1174" customWidth="1"/>
    <col min="15" max="15" width="2.5703125" style="1174" customWidth="1"/>
    <col min="16" max="16" width="1" style="1174" customWidth="1"/>
    <col min="17" max="17" width="9.140625" style="1296"/>
    <col min="18" max="18" width="9.140625" style="1296" customWidth="1"/>
    <col min="19" max="20" width="9.140625" style="1296"/>
    <col min="21" max="22" width="9.140625" style="1296" customWidth="1"/>
    <col min="23" max="25" width="9.140625" style="1296"/>
    <col min="26" max="16384" width="9.140625" style="1174"/>
  </cols>
  <sheetData>
    <row r="1" spans="1:25" ht="13.5" customHeight="1">
      <c r="A1" s="1173"/>
      <c r="B1" s="1293"/>
      <c r="C1" s="1293"/>
      <c r="D1" s="1293"/>
      <c r="E1" s="1169"/>
      <c r="F1" s="1169"/>
      <c r="G1" s="1169"/>
      <c r="H1" s="1169"/>
      <c r="I1" s="1535" t="s">
        <v>341</v>
      </c>
      <c r="J1" s="1535"/>
      <c r="K1" s="1535"/>
      <c r="L1" s="1535"/>
      <c r="M1" s="1535"/>
      <c r="N1" s="1535"/>
      <c r="O1" s="1294"/>
      <c r="P1" s="1295"/>
    </row>
    <row r="2" spans="1:25" ht="6" customHeight="1">
      <c r="A2" s="1173"/>
      <c r="B2" s="1297"/>
      <c r="C2" s="1250"/>
      <c r="D2" s="1250"/>
      <c r="E2" s="1252"/>
      <c r="F2" s="1252"/>
      <c r="G2" s="1252"/>
      <c r="H2" s="1252"/>
      <c r="I2" s="1177"/>
      <c r="J2" s="1177"/>
      <c r="K2" s="1177"/>
      <c r="L2" s="1177"/>
      <c r="M2" s="1177"/>
      <c r="N2" s="1298"/>
      <c r="O2" s="1169"/>
      <c r="P2" s="1173"/>
    </row>
    <row r="3" spans="1:25" ht="10.5" customHeight="1" thickBot="1">
      <c r="A3" s="1173"/>
      <c r="B3" s="1299"/>
      <c r="C3" s="1300"/>
      <c r="D3" s="1301"/>
      <c r="E3" s="1302"/>
      <c r="F3" s="1302"/>
      <c r="G3" s="1302"/>
      <c r="H3" s="1302"/>
      <c r="I3" s="1169"/>
      <c r="J3" s="1169"/>
      <c r="K3" s="1169"/>
      <c r="L3" s="1169"/>
      <c r="M3" s="1501" t="s">
        <v>73</v>
      </c>
      <c r="N3" s="1501"/>
      <c r="O3" s="1169"/>
      <c r="P3" s="1173"/>
    </row>
    <row r="4" spans="1:25" s="1186" customFormat="1" ht="13.5" customHeight="1" thickBot="1">
      <c r="A4" s="1181"/>
      <c r="B4" s="1182"/>
      <c r="C4" s="1303" t="s">
        <v>184</v>
      </c>
      <c r="D4" s="1184"/>
      <c r="E4" s="1184"/>
      <c r="F4" s="1184"/>
      <c r="G4" s="1184"/>
      <c r="H4" s="1184"/>
      <c r="I4" s="1184"/>
      <c r="J4" s="1184"/>
      <c r="K4" s="1184"/>
      <c r="L4" s="1184"/>
      <c r="M4" s="1184"/>
      <c r="N4" s="1185"/>
      <c r="O4" s="1169"/>
      <c r="P4" s="1181"/>
      <c r="Q4" s="1296"/>
      <c r="R4" s="1296"/>
      <c r="S4" s="1296"/>
      <c r="T4" s="1296"/>
      <c r="U4" s="1296"/>
      <c r="V4" s="1296"/>
      <c r="W4" s="1296"/>
      <c r="X4" s="1304"/>
      <c r="Y4" s="1304"/>
    </row>
    <row r="5" spans="1:25" ht="3.75" customHeight="1">
      <c r="A5" s="1173"/>
      <c r="B5" s="1178"/>
      <c r="C5" s="1502" t="s">
        <v>160</v>
      </c>
      <c r="D5" s="1503"/>
      <c r="E5" s="1305"/>
      <c r="F5" s="1305"/>
      <c r="G5" s="1305"/>
      <c r="H5" s="1305"/>
      <c r="I5" s="1305"/>
      <c r="J5" s="1305"/>
      <c r="K5" s="1179"/>
      <c r="L5" s="1306"/>
      <c r="M5" s="1306"/>
      <c r="N5" s="1306"/>
      <c r="O5" s="1169"/>
      <c r="P5" s="1173"/>
    </row>
    <row r="6" spans="1:25" ht="12.75" customHeight="1">
      <c r="A6" s="1173"/>
      <c r="B6" s="1178"/>
      <c r="C6" s="1503"/>
      <c r="D6" s="1503"/>
      <c r="E6" s="1189" t="s">
        <v>34</v>
      </c>
      <c r="F6" s="1190" t="s">
        <v>626</v>
      </c>
      <c r="G6" s="1189" t="s">
        <v>34</v>
      </c>
      <c r="H6" s="1190" t="s">
        <v>34</v>
      </c>
      <c r="I6" s="1191"/>
      <c r="J6" s="1190" t="s">
        <v>34</v>
      </c>
      <c r="K6" s="1192">
        <v>2014</v>
      </c>
      <c r="L6" s="1193" t="s">
        <v>34</v>
      </c>
      <c r="M6" s="1193" t="s">
        <v>34</v>
      </c>
      <c r="N6" s="1194"/>
      <c r="O6" s="1169"/>
      <c r="P6" s="1181"/>
      <c r="Q6" s="1304"/>
      <c r="R6" s="1304"/>
      <c r="S6" s="1304"/>
      <c r="T6" s="1304"/>
    </row>
    <row r="7" spans="1:25" ht="12.75" customHeight="1">
      <c r="A7" s="1173"/>
      <c r="B7" s="1178"/>
      <c r="C7" s="1263"/>
      <c r="D7" s="1263"/>
      <c r="E7" s="1504" t="s">
        <v>656</v>
      </c>
      <c r="F7" s="1504"/>
      <c r="G7" s="1504" t="s">
        <v>657</v>
      </c>
      <c r="H7" s="1504"/>
      <c r="I7" s="1504" t="s">
        <v>658</v>
      </c>
      <c r="J7" s="1504"/>
      <c r="K7" s="1504" t="s">
        <v>659</v>
      </c>
      <c r="L7" s="1504"/>
      <c r="M7" s="1504" t="s">
        <v>656</v>
      </c>
      <c r="N7" s="1504"/>
      <c r="O7" s="1203"/>
      <c r="P7" s="1173"/>
    </row>
    <row r="8" spans="1:25" s="1200" customFormat="1" ht="17.25" customHeight="1">
      <c r="A8" s="1198"/>
      <c r="B8" s="1199"/>
      <c r="C8" s="1497" t="s">
        <v>185</v>
      </c>
      <c r="D8" s="1497"/>
      <c r="E8" s="1533">
        <v>819.9</v>
      </c>
      <c r="F8" s="1533"/>
      <c r="G8" s="1533">
        <v>808</v>
      </c>
      <c r="H8" s="1533"/>
      <c r="I8" s="1533">
        <v>788.1</v>
      </c>
      <c r="J8" s="1533"/>
      <c r="K8" s="1533">
        <v>728.9</v>
      </c>
      <c r="L8" s="1533"/>
      <c r="M8" s="1534">
        <v>688.9</v>
      </c>
      <c r="N8" s="1534"/>
      <c r="O8" s="1207"/>
      <c r="P8" s="1198"/>
      <c r="Q8" s="1296"/>
      <c r="R8" s="1296"/>
      <c r="S8" s="1296"/>
      <c r="T8" s="1296"/>
      <c r="U8" s="1296"/>
      <c r="V8" s="1296"/>
      <c r="W8" s="1296"/>
      <c r="X8" s="1307"/>
      <c r="Y8" s="1307"/>
    </row>
    <row r="9" spans="1:25" ht="12" customHeight="1">
      <c r="A9" s="1173"/>
      <c r="B9" s="1178"/>
      <c r="C9" s="863" t="s">
        <v>72</v>
      </c>
      <c r="D9" s="1202"/>
      <c r="E9" s="1536">
        <v>415.7</v>
      </c>
      <c r="F9" s="1536"/>
      <c r="G9" s="1536">
        <v>400.9</v>
      </c>
      <c r="H9" s="1536"/>
      <c r="I9" s="1536">
        <v>402.9</v>
      </c>
      <c r="J9" s="1536"/>
      <c r="K9" s="1536">
        <v>363.5</v>
      </c>
      <c r="L9" s="1536"/>
      <c r="M9" s="1537">
        <v>330.1</v>
      </c>
      <c r="N9" s="1537"/>
      <c r="O9" s="1203"/>
      <c r="P9" s="1173"/>
      <c r="Q9" s="1308"/>
      <c r="R9" s="1308"/>
      <c r="S9" s="1308"/>
    </row>
    <row r="10" spans="1:25" ht="12" customHeight="1">
      <c r="A10" s="1173"/>
      <c r="B10" s="1178"/>
      <c r="C10" s="863" t="s">
        <v>71</v>
      </c>
      <c r="D10" s="1202"/>
      <c r="E10" s="1536">
        <v>404.2</v>
      </c>
      <c r="F10" s="1536"/>
      <c r="G10" s="1536">
        <v>407.1</v>
      </c>
      <c r="H10" s="1536"/>
      <c r="I10" s="1536">
        <v>385.2</v>
      </c>
      <c r="J10" s="1536"/>
      <c r="K10" s="1536">
        <v>365.5</v>
      </c>
      <c r="L10" s="1536"/>
      <c r="M10" s="1537">
        <v>358.8</v>
      </c>
      <c r="N10" s="1537"/>
      <c r="O10" s="1203"/>
      <c r="P10" s="1173"/>
    </row>
    <row r="11" spans="1:25" ht="17.25" customHeight="1">
      <c r="A11" s="1173"/>
      <c r="B11" s="1178"/>
      <c r="C11" s="863" t="s">
        <v>161</v>
      </c>
      <c r="D11" s="1202"/>
      <c r="E11" s="1536">
        <v>148.30000000000001</v>
      </c>
      <c r="F11" s="1536"/>
      <c r="G11" s="1536">
        <v>138.30000000000001</v>
      </c>
      <c r="H11" s="1536"/>
      <c r="I11" s="1536">
        <v>141.6</v>
      </c>
      <c r="J11" s="1536"/>
      <c r="K11" s="1536">
        <v>129.30000000000001</v>
      </c>
      <c r="L11" s="1536"/>
      <c r="M11" s="1537">
        <v>129.19999999999999</v>
      </c>
      <c r="N11" s="1537"/>
      <c r="O11" s="1203"/>
      <c r="P11" s="1173"/>
    </row>
    <row r="12" spans="1:25" ht="12.75" customHeight="1">
      <c r="A12" s="1173"/>
      <c r="B12" s="1178"/>
      <c r="C12" s="863" t="s">
        <v>162</v>
      </c>
      <c r="D12" s="1202"/>
      <c r="E12" s="1536">
        <v>404.5</v>
      </c>
      <c r="F12" s="1536"/>
      <c r="G12" s="1536">
        <v>411.7</v>
      </c>
      <c r="H12" s="1536"/>
      <c r="I12" s="1536">
        <v>384.7</v>
      </c>
      <c r="J12" s="1536"/>
      <c r="K12" s="1536">
        <v>346.6</v>
      </c>
      <c r="L12" s="1536"/>
      <c r="M12" s="1537">
        <v>320.2</v>
      </c>
      <c r="N12" s="1537"/>
      <c r="O12" s="1203"/>
      <c r="P12" s="1173"/>
    </row>
    <row r="13" spans="1:25" ht="12.75" customHeight="1">
      <c r="A13" s="1173"/>
      <c r="B13" s="1178"/>
      <c r="C13" s="863" t="s">
        <v>163</v>
      </c>
      <c r="D13" s="1202"/>
      <c r="E13" s="1536">
        <v>267.10000000000002</v>
      </c>
      <c r="F13" s="1536"/>
      <c r="G13" s="1536">
        <v>258</v>
      </c>
      <c r="H13" s="1536"/>
      <c r="I13" s="1536">
        <v>261.8</v>
      </c>
      <c r="J13" s="1536"/>
      <c r="K13" s="1536">
        <v>253</v>
      </c>
      <c r="L13" s="1536"/>
      <c r="M13" s="1537">
        <v>239.5</v>
      </c>
      <c r="N13" s="1537"/>
      <c r="O13" s="1203"/>
      <c r="P13" s="1173"/>
    </row>
    <row r="14" spans="1:25" ht="17.25" customHeight="1">
      <c r="A14" s="1173"/>
      <c r="B14" s="1178"/>
      <c r="C14" s="863" t="s">
        <v>186</v>
      </c>
      <c r="D14" s="1202"/>
      <c r="E14" s="1536">
        <v>103.9</v>
      </c>
      <c r="F14" s="1536"/>
      <c r="G14" s="1536">
        <v>85.2</v>
      </c>
      <c r="H14" s="1536"/>
      <c r="I14" s="1536">
        <v>86.4</v>
      </c>
      <c r="J14" s="1536"/>
      <c r="K14" s="1536">
        <v>89.3</v>
      </c>
      <c r="L14" s="1536"/>
      <c r="M14" s="1537">
        <v>93.3</v>
      </c>
      <c r="N14" s="1537"/>
      <c r="O14" s="1203"/>
      <c r="P14" s="1173"/>
    </row>
    <row r="15" spans="1:25" ht="12" customHeight="1">
      <c r="A15" s="1173"/>
      <c r="B15" s="1178"/>
      <c r="C15" s="863" t="s">
        <v>187</v>
      </c>
      <c r="D15" s="1202"/>
      <c r="E15" s="1536">
        <v>716</v>
      </c>
      <c r="F15" s="1536"/>
      <c r="G15" s="1536">
        <v>722.8</v>
      </c>
      <c r="H15" s="1536"/>
      <c r="I15" s="1536">
        <v>701.7</v>
      </c>
      <c r="J15" s="1536"/>
      <c r="K15" s="1536">
        <v>639.6</v>
      </c>
      <c r="L15" s="1536"/>
      <c r="M15" s="1537">
        <v>595.6</v>
      </c>
      <c r="N15" s="1537"/>
      <c r="O15" s="1203"/>
      <c r="P15" s="1173"/>
    </row>
    <row r="16" spans="1:25" ht="17.25" customHeight="1">
      <c r="A16" s="1173"/>
      <c r="B16" s="1178"/>
      <c r="C16" s="863" t="s">
        <v>188</v>
      </c>
      <c r="D16" s="1202"/>
      <c r="E16" s="1536">
        <v>290.89999999999998</v>
      </c>
      <c r="F16" s="1536"/>
      <c r="G16" s="1536">
        <v>294.5</v>
      </c>
      <c r="H16" s="1536"/>
      <c r="I16" s="1536">
        <v>287.2</v>
      </c>
      <c r="J16" s="1536"/>
      <c r="K16" s="1536">
        <v>237.6</v>
      </c>
      <c r="L16" s="1536"/>
      <c r="M16" s="1537">
        <v>227.9</v>
      </c>
      <c r="N16" s="1537"/>
      <c r="O16" s="1203"/>
      <c r="P16" s="1173"/>
    </row>
    <row r="17" spans="1:25" ht="12" customHeight="1">
      <c r="A17" s="1173"/>
      <c r="B17" s="1178"/>
      <c r="C17" s="863" t="s">
        <v>189</v>
      </c>
      <c r="D17" s="1202"/>
      <c r="E17" s="1536">
        <v>529</v>
      </c>
      <c r="F17" s="1536"/>
      <c r="G17" s="1536">
        <v>513.5</v>
      </c>
      <c r="H17" s="1536"/>
      <c r="I17" s="1536">
        <v>500.9</v>
      </c>
      <c r="J17" s="1536"/>
      <c r="K17" s="1536">
        <v>491.3</v>
      </c>
      <c r="L17" s="1536"/>
      <c r="M17" s="1537">
        <v>460.9</v>
      </c>
      <c r="N17" s="1537"/>
      <c r="O17" s="1203"/>
      <c r="P17" s="1173"/>
    </row>
    <row r="18" spans="1:25" s="1200" customFormat="1" ht="17.25" customHeight="1">
      <c r="A18" s="1198"/>
      <c r="B18" s="1199"/>
      <c r="C18" s="1497" t="s">
        <v>190</v>
      </c>
      <c r="D18" s="1497"/>
      <c r="E18" s="1533">
        <v>15.5</v>
      </c>
      <c r="F18" s="1533"/>
      <c r="G18" s="1533">
        <v>15.3</v>
      </c>
      <c r="H18" s="1533"/>
      <c r="I18" s="1533">
        <v>15.1</v>
      </c>
      <c r="J18" s="1533"/>
      <c r="K18" s="1533">
        <v>13.9</v>
      </c>
      <c r="L18" s="1533"/>
      <c r="M18" s="1534">
        <v>13.1</v>
      </c>
      <c r="N18" s="1534"/>
      <c r="O18" s="1207"/>
      <c r="P18" s="1198"/>
      <c r="Q18" s="1296"/>
      <c r="R18" s="1296"/>
      <c r="S18" s="1296"/>
      <c r="T18" s="1296"/>
      <c r="U18" s="1296"/>
      <c r="V18" s="1296"/>
      <c r="W18" s="1296"/>
      <c r="X18" s="1307"/>
      <c r="Y18" s="1307"/>
    </row>
    <row r="19" spans="1:25" ht="12" customHeight="1">
      <c r="A19" s="1173"/>
      <c r="B19" s="1178"/>
      <c r="C19" s="863" t="s">
        <v>72</v>
      </c>
      <c r="D19" s="1202"/>
      <c r="E19" s="1536">
        <v>15.2</v>
      </c>
      <c r="F19" s="1536"/>
      <c r="G19" s="1536">
        <v>14.8</v>
      </c>
      <c r="H19" s="1536"/>
      <c r="I19" s="1536">
        <v>15.1</v>
      </c>
      <c r="J19" s="1536"/>
      <c r="K19" s="1536">
        <v>13.5</v>
      </c>
      <c r="L19" s="1536"/>
      <c r="M19" s="1537">
        <v>12.3</v>
      </c>
      <c r="N19" s="1537"/>
      <c r="O19" s="1203"/>
      <c r="P19" s="1173"/>
    </row>
    <row r="20" spans="1:25" ht="12" customHeight="1">
      <c r="A20" s="1173"/>
      <c r="B20" s="1178"/>
      <c r="C20" s="863" t="s">
        <v>71</v>
      </c>
      <c r="D20" s="1202"/>
      <c r="E20" s="1536">
        <v>15.8</v>
      </c>
      <c r="F20" s="1536"/>
      <c r="G20" s="1536">
        <v>15.9</v>
      </c>
      <c r="H20" s="1536"/>
      <c r="I20" s="1536">
        <v>15.2</v>
      </c>
      <c r="J20" s="1536"/>
      <c r="K20" s="1536">
        <v>14.3</v>
      </c>
      <c r="L20" s="1536"/>
      <c r="M20" s="1537">
        <v>14</v>
      </c>
      <c r="N20" s="1537"/>
      <c r="O20" s="1203"/>
      <c r="P20" s="1173"/>
    </row>
    <row r="21" spans="1:25" s="1313" customFormat="1" ht="13.5" customHeight="1">
      <c r="A21" s="1309"/>
      <c r="B21" s="1310"/>
      <c r="C21" s="1167" t="s">
        <v>191</v>
      </c>
      <c r="D21" s="1311"/>
      <c r="E21" s="1538">
        <v>0.60000000000000142</v>
      </c>
      <c r="F21" s="1538"/>
      <c r="G21" s="1538">
        <v>1.0999999999999996</v>
      </c>
      <c r="H21" s="1538"/>
      <c r="I21" s="1538">
        <v>9.9999999999999645E-2</v>
      </c>
      <c r="J21" s="1538"/>
      <c r="K21" s="1538">
        <v>0.80000000000000071</v>
      </c>
      <c r="L21" s="1538"/>
      <c r="M21" s="1539">
        <v>1.6999999999999993</v>
      </c>
      <c r="N21" s="1539"/>
      <c r="O21" s="1311"/>
      <c r="P21" s="1309"/>
      <c r="Q21" s="1296"/>
      <c r="R21" s="1296"/>
      <c r="S21" s="1296"/>
      <c r="T21" s="1296"/>
      <c r="U21" s="1296"/>
      <c r="V21" s="1296"/>
      <c r="W21" s="1296"/>
      <c r="X21" s="1312"/>
      <c r="Y21" s="1312"/>
    </row>
    <row r="22" spans="1:25" ht="17.25" customHeight="1">
      <c r="A22" s="1173"/>
      <c r="B22" s="1178"/>
      <c r="C22" s="863" t="s">
        <v>161</v>
      </c>
      <c r="D22" s="1202"/>
      <c r="E22" s="1536">
        <v>36.4</v>
      </c>
      <c r="F22" s="1536"/>
      <c r="G22" s="1536">
        <v>36.1</v>
      </c>
      <c r="H22" s="1536"/>
      <c r="I22" s="1536">
        <v>37.5</v>
      </c>
      <c r="J22" s="1536"/>
      <c r="K22" s="1536">
        <v>35.6</v>
      </c>
      <c r="L22" s="1536"/>
      <c r="M22" s="1537">
        <v>32.200000000000003</v>
      </c>
      <c r="N22" s="1537"/>
      <c r="O22" s="1203"/>
      <c r="P22" s="1173"/>
    </row>
    <row r="23" spans="1:25" ht="12" customHeight="1">
      <c r="A23" s="1173"/>
      <c r="B23" s="1178"/>
      <c r="C23" s="863" t="s">
        <v>162</v>
      </c>
      <c r="D23" s="1169"/>
      <c r="E23" s="1536">
        <v>15.6</v>
      </c>
      <c r="F23" s="1536"/>
      <c r="G23" s="1536">
        <v>15.8</v>
      </c>
      <c r="H23" s="1536"/>
      <c r="I23" s="1536">
        <v>14.9</v>
      </c>
      <c r="J23" s="1536"/>
      <c r="K23" s="1536">
        <v>13.4</v>
      </c>
      <c r="L23" s="1536"/>
      <c r="M23" s="1537">
        <v>12.5</v>
      </c>
      <c r="N23" s="1537"/>
      <c r="O23" s="1203"/>
      <c r="P23" s="1173"/>
    </row>
    <row r="24" spans="1:25" ht="12" customHeight="1">
      <c r="A24" s="1173"/>
      <c r="B24" s="1178"/>
      <c r="C24" s="863" t="s">
        <v>163</v>
      </c>
      <c r="D24" s="1169"/>
      <c r="E24" s="1536">
        <v>11.7</v>
      </c>
      <c r="F24" s="1536"/>
      <c r="G24" s="1536">
        <v>11.3</v>
      </c>
      <c r="H24" s="1536"/>
      <c r="I24" s="1536">
        <v>11.6</v>
      </c>
      <c r="J24" s="1536"/>
      <c r="K24" s="1536">
        <v>11.1</v>
      </c>
      <c r="L24" s="1536"/>
      <c r="M24" s="1537">
        <v>10.4</v>
      </c>
      <c r="N24" s="1537"/>
      <c r="O24" s="1203"/>
      <c r="P24" s="1173"/>
    </row>
    <row r="25" spans="1:25" s="1244" customFormat="1" ht="17.25" customHeight="1">
      <c r="A25" s="1314"/>
      <c r="B25" s="1187"/>
      <c r="C25" s="863" t="s">
        <v>192</v>
      </c>
      <c r="D25" s="1202"/>
      <c r="E25" s="1536">
        <v>16.5</v>
      </c>
      <c r="F25" s="1536"/>
      <c r="G25" s="1536">
        <v>16.399999999999999</v>
      </c>
      <c r="H25" s="1536"/>
      <c r="I25" s="1536">
        <v>15.8</v>
      </c>
      <c r="J25" s="1536"/>
      <c r="K25" s="1536">
        <v>15</v>
      </c>
      <c r="L25" s="1536"/>
      <c r="M25" s="1537">
        <v>14.3</v>
      </c>
      <c r="N25" s="1537"/>
      <c r="O25" s="1180"/>
      <c r="P25" s="1314"/>
      <c r="Q25" s="1296"/>
      <c r="R25" s="1296"/>
      <c r="S25" s="1296"/>
      <c r="T25" s="1296"/>
      <c r="U25" s="1296"/>
      <c r="V25" s="1296"/>
      <c r="W25" s="1296"/>
      <c r="X25" s="1315"/>
      <c r="Y25" s="1315"/>
    </row>
    <row r="26" spans="1:25" s="1244" customFormat="1" ht="12" customHeight="1">
      <c r="A26" s="1314"/>
      <c r="B26" s="1187"/>
      <c r="C26" s="863" t="s">
        <v>193</v>
      </c>
      <c r="D26" s="1202"/>
      <c r="E26" s="1536">
        <v>11</v>
      </c>
      <c r="F26" s="1536"/>
      <c r="G26" s="1536">
        <v>10.5</v>
      </c>
      <c r="H26" s="1536"/>
      <c r="I26" s="1536">
        <v>11</v>
      </c>
      <c r="J26" s="1536"/>
      <c r="K26" s="1536">
        <v>10.4</v>
      </c>
      <c r="L26" s="1536"/>
      <c r="M26" s="1537">
        <v>10.5</v>
      </c>
      <c r="N26" s="1537"/>
      <c r="O26" s="1180"/>
      <c r="P26" s="1314"/>
      <c r="Q26" s="1296"/>
      <c r="R26" s="1296"/>
      <c r="S26" s="1296"/>
      <c r="T26" s="1296"/>
      <c r="U26" s="1296"/>
      <c r="V26" s="1296"/>
      <c r="W26" s="1296"/>
      <c r="X26" s="1315"/>
      <c r="Y26" s="1315"/>
    </row>
    <row r="27" spans="1:25" s="1244" customFormat="1" ht="12" customHeight="1">
      <c r="A27" s="1314"/>
      <c r="B27" s="1187"/>
      <c r="C27" s="863" t="s">
        <v>194</v>
      </c>
      <c r="D27" s="1202"/>
      <c r="E27" s="1536">
        <v>17.899999999999999</v>
      </c>
      <c r="F27" s="1536"/>
      <c r="G27" s="1536">
        <v>17.2</v>
      </c>
      <c r="H27" s="1536"/>
      <c r="I27" s="1536">
        <v>16.399999999999999</v>
      </c>
      <c r="J27" s="1536"/>
      <c r="K27" s="1536">
        <v>15.1</v>
      </c>
      <c r="L27" s="1536"/>
      <c r="M27" s="1537">
        <v>14</v>
      </c>
      <c r="N27" s="1537"/>
      <c r="O27" s="1180"/>
      <c r="P27" s="1314"/>
      <c r="Q27" s="1296"/>
      <c r="R27" s="1296"/>
      <c r="S27" s="1296"/>
      <c r="T27" s="1296"/>
      <c r="U27" s="1296"/>
      <c r="V27" s="1296"/>
      <c r="W27" s="1296"/>
      <c r="X27" s="1315"/>
      <c r="Y27" s="1315"/>
    </row>
    <row r="28" spans="1:25" s="1244" customFormat="1" ht="12" customHeight="1">
      <c r="A28" s="1314"/>
      <c r="B28" s="1187"/>
      <c r="C28" s="863" t="s">
        <v>195</v>
      </c>
      <c r="D28" s="1202"/>
      <c r="E28" s="1536">
        <v>16.100000000000001</v>
      </c>
      <c r="F28" s="1536"/>
      <c r="G28" s="1536">
        <v>15.6</v>
      </c>
      <c r="H28" s="1536"/>
      <c r="I28" s="1536">
        <v>16</v>
      </c>
      <c r="J28" s="1536"/>
      <c r="K28" s="1536">
        <v>14</v>
      </c>
      <c r="L28" s="1536"/>
      <c r="M28" s="1537">
        <v>12.6</v>
      </c>
      <c r="N28" s="1537"/>
      <c r="O28" s="1180"/>
      <c r="P28" s="1314"/>
      <c r="Q28" s="1296"/>
      <c r="R28" s="1296"/>
      <c r="S28" s="1296"/>
      <c r="T28" s="1296"/>
      <c r="U28" s="1296"/>
      <c r="V28" s="1296"/>
      <c r="W28" s="1296"/>
      <c r="X28" s="1315"/>
      <c r="Y28" s="1315"/>
    </row>
    <row r="29" spans="1:25" s="1244" customFormat="1" ht="12" customHeight="1">
      <c r="A29" s="1314"/>
      <c r="B29" s="1187"/>
      <c r="C29" s="863" t="s">
        <v>196</v>
      </c>
      <c r="D29" s="1202"/>
      <c r="E29" s="1536">
        <v>13.8</v>
      </c>
      <c r="F29" s="1536"/>
      <c r="G29" s="1536">
        <v>17</v>
      </c>
      <c r="H29" s="1536"/>
      <c r="I29" s="1536">
        <v>18.3</v>
      </c>
      <c r="J29" s="1536"/>
      <c r="K29" s="1536">
        <v>13.5</v>
      </c>
      <c r="L29" s="1536"/>
      <c r="M29" s="1537">
        <v>11.2</v>
      </c>
      <c r="N29" s="1537"/>
      <c r="O29" s="1180"/>
      <c r="P29" s="1314"/>
      <c r="Q29" s="1296"/>
      <c r="R29" s="1296"/>
      <c r="S29" s="1296"/>
      <c r="T29" s="1296"/>
      <c r="U29" s="1296"/>
      <c r="V29" s="1296"/>
      <c r="W29" s="1296"/>
      <c r="X29" s="1315"/>
      <c r="Y29" s="1315"/>
    </row>
    <row r="30" spans="1:25" s="1244" customFormat="1" ht="12" customHeight="1">
      <c r="A30" s="1314"/>
      <c r="B30" s="1187"/>
      <c r="C30" s="863" t="s">
        <v>132</v>
      </c>
      <c r="D30" s="1202"/>
      <c r="E30" s="1536">
        <v>17.7</v>
      </c>
      <c r="F30" s="1536"/>
      <c r="G30" s="1536">
        <v>17.3</v>
      </c>
      <c r="H30" s="1536"/>
      <c r="I30" s="1536">
        <v>18</v>
      </c>
      <c r="J30" s="1536"/>
      <c r="K30" s="1536">
        <v>16</v>
      </c>
      <c r="L30" s="1536"/>
      <c r="M30" s="1537">
        <v>15.7</v>
      </c>
      <c r="N30" s="1537"/>
      <c r="O30" s="1180"/>
      <c r="P30" s="1314"/>
      <c r="Q30" s="1296"/>
      <c r="R30" s="1296"/>
      <c r="S30" s="1296"/>
      <c r="T30" s="1296"/>
      <c r="U30" s="1296"/>
      <c r="V30" s="1296"/>
      <c r="W30" s="1296"/>
      <c r="X30" s="1315"/>
      <c r="Y30" s="1315"/>
    </row>
    <row r="31" spans="1:25" s="1244" customFormat="1" ht="12" customHeight="1">
      <c r="A31" s="1314"/>
      <c r="B31" s="1187"/>
      <c r="C31" s="863" t="s">
        <v>133</v>
      </c>
      <c r="D31" s="1202"/>
      <c r="E31" s="1536">
        <v>17</v>
      </c>
      <c r="F31" s="1536"/>
      <c r="G31" s="1536">
        <v>17</v>
      </c>
      <c r="H31" s="1536"/>
      <c r="I31" s="1536">
        <v>16.399999999999999</v>
      </c>
      <c r="J31" s="1536"/>
      <c r="K31" s="1536">
        <v>15.7</v>
      </c>
      <c r="L31" s="1536"/>
      <c r="M31" s="1537">
        <v>13</v>
      </c>
      <c r="N31" s="1537"/>
      <c r="O31" s="1180"/>
      <c r="P31" s="1314"/>
      <c r="Q31" s="1296"/>
      <c r="R31" s="1296"/>
      <c r="S31" s="1296"/>
      <c r="T31" s="1296"/>
      <c r="U31" s="1296"/>
      <c r="V31" s="1296"/>
      <c r="W31" s="1296"/>
      <c r="X31" s="1315"/>
      <c r="Y31" s="1315"/>
    </row>
    <row r="32" spans="1:25" ht="17.25" customHeight="1">
      <c r="A32" s="1173"/>
      <c r="B32" s="1178"/>
      <c r="C32" s="1497" t="s">
        <v>197</v>
      </c>
      <c r="D32" s="1497"/>
      <c r="E32" s="1533">
        <v>10</v>
      </c>
      <c r="F32" s="1533"/>
      <c r="G32" s="1533">
        <v>9.6999999999999993</v>
      </c>
      <c r="H32" s="1533"/>
      <c r="I32" s="1533">
        <v>9.6</v>
      </c>
      <c r="J32" s="1533"/>
      <c r="K32" s="1533">
        <v>9.4</v>
      </c>
      <c r="L32" s="1533"/>
      <c r="M32" s="1534">
        <v>8.8000000000000007</v>
      </c>
      <c r="N32" s="1534"/>
      <c r="O32" s="1203"/>
      <c r="P32" s="1173"/>
    </row>
    <row r="33" spans="1:25" s="1244" customFormat="1" ht="12.75" customHeight="1">
      <c r="A33" s="1314"/>
      <c r="B33" s="1316"/>
      <c r="C33" s="863" t="s">
        <v>72</v>
      </c>
      <c r="D33" s="1202"/>
      <c r="E33" s="1526">
        <v>10.1</v>
      </c>
      <c r="F33" s="1526"/>
      <c r="G33" s="1526">
        <v>9.6999999999999993</v>
      </c>
      <c r="H33" s="1526"/>
      <c r="I33" s="1526">
        <v>9.8000000000000007</v>
      </c>
      <c r="J33" s="1526"/>
      <c r="K33" s="1526">
        <v>9.1</v>
      </c>
      <c r="L33" s="1526"/>
      <c r="M33" s="1527">
        <v>8.1999999999999993</v>
      </c>
      <c r="N33" s="1527"/>
      <c r="O33" s="1180"/>
      <c r="P33" s="1314"/>
      <c r="Q33" s="1296"/>
      <c r="R33" s="1296"/>
      <c r="S33" s="1296"/>
      <c r="T33" s="1296"/>
      <c r="U33" s="1296"/>
      <c r="V33" s="1296"/>
      <c r="W33" s="1296"/>
      <c r="X33" s="1315"/>
      <c r="Y33" s="1315"/>
    </row>
    <row r="34" spans="1:25" s="1244" customFormat="1" ht="12.75" customHeight="1">
      <c r="A34" s="1314"/>
      <c r="B34" s="1316"/>
      <c r="C34" s="863" t="s">
        <v>71</v>
      </c>
      <c r="D34" s="1202"/>
      <c r="E34" s="1526">
        <v>9.9</v>
      </c>
      <c r="F34" s="1526"/>
      <c r="G34" s="1526">
        <v>9.8000000000000007</v>
      </c>
      <c r="H34" s="1526"/>
      <c r="I34" s="1526">
        <v>9.4</v>
      </c>
      <c r="J34" s="1526"/>
      <c r="K34" s="1526">
        <v>9.6</v>
      </c>
      <c r="L34" s="1526"/>
      <c r="M34" s="1527">
        <v>9.4</v>
      </c>
      <c r="N34" s="1527"/>
      <c r="O34" s="1180"/>
      <c r="P34" s="1314"/>
      <c r="Q34" s="1296"/>
      <c r="R34" s="1296"/>
      <c r="S34" s="1296"/>
      <c r="T34" s="1296"/>
      <c r="U34" s="1296"/>
      <c r="V34" s="1296"/>
      <c r="W34" s="1296"/>
      <c r="X34" s="1315"/>
      <c r="Y34" s="1315"/>
    </row>
    <row r="35" spans="1:25" s="1313" customFormat="1" ht="13.5" customHeight="1">
      <c r="A35" s="1309"/>
      <c r="B35" s="1310"/>
      <c r="C35" s="1167" t="s">
        <v>198</v>
      </c>
      <c r="D35" s="1311"/>
      <c r="E35" s="1538">
        <v>-0.19999999999999929</v>
      </c>
      <c r="F35" s="1538"/>
      <c r="G35" s="1538">
        <v>0.10000000000000142</v>
      </c>
      <c r="H35" s="1538"/>
      <c r="I35" s="1538">
        <v>-0.40000000000000036</v>
      </c>
      <c r="J35" s="1538"/>
      <c r="K35" s="1538">
        <v>0.5</v>
      </c>
      <c r="L35" s="1538"/>
      <c r="M35" s="1539">
        <v>1.2000000000000011</v>
      </c>
      <c r="N35" s="1539"/>
      <c r="O35" s="1311"/>
      <c r="P35" s="1309"/>
      <c r="Q35" s="1296"/>
      <c r="R35" s="1296"/>
      <c r="S35" s="1296"/>
      <c r="T35" s="1296"/>
      <c r="U35" s="1296"/>
      <c r="V35" s="1296"/>
      <c r="W35" s="1296"/>
      <c r="X35" s="1312"/>
      <c r="Y35" s="1312"/>
    </row>
    <row r="36" spans="1:25" ht="10.5" customHeight="1" thickBot="1">
      <c r="A36" s="1173"/>
      <c r="B36" s="1178"/>
      <c r="C36" s="1215"/>
      <c r="D36" s="1317"/>
      <c r="E36" s="1317"/>
      <c r="F36" s="1317"/>
      <c r="G36" s="1317"/>
      <c r="H36" s="1317"/>
      <c r="I36" s="1317"/>
      <c r="J36" s="1317"/>
      <c r="K36" s="1317"/>
      <c r="L36" s="1317"/>
      <c r="M36" s="1501"/>
      <c r="N36" s="1501"/>
      <c r="O36" s="1203"/>
      <c r="P36" s="1173"/>
    </row>
    <row r="37" spans="1:25" s="1186" customFormat="1" ht="13.5" customHeight="1" thickBot="1">
      <c r="A37" s="1181"/>
      <c r="B37" s="1182"/>
      <c r="C37" s="1183" t="s">
        <v>495</v>
      </c>
      <c r="D37" s="1184"/>
      <c r="E37" s="1184"/>
      <c r="F37" s="1184"/>
      <c r="G37" s="1184"/>
      <c r="H37" s="1184"/>
      <c r="I37" s="1184"/>
      <c r="J37" s="1184"/>
      <c r="K37" s="1184"/>
      <c r="L37" s="1184"/>
      <c r="M37" s="1184"/>
      <c r="N37" s="1185"/>
      <c r="O37" s="1203"/>
      <c r="P37" s="1181"/>
      <c r="Q37" s="1318"/>
      <c r="R37" s="1304"/>
      <c r="S37" s="1304"/>
      <c r="T37" s="1304"/>
      <c r="U37" s="1304"/>
      <c r="V37" s="1304"/>
      <c r="W37" s="1304"/>
      <c r="X37" s="1304"/>
      <c r="Y37" s="1304"/>
    </row>
    <row r="38" spans="1:25" s="1186" customFormat="1" ht="3.75" customHeight="1">
      <c r="A38" s="1181"/>
      <c r="B38" s="1182"/>
      <c r="C38" s="1513" t="s">
        <v>69</v>
      </c>
      <c r="D38" s="1513"/>
      <c r="E38" s="1218"/>
      <c r="F38" s="1218"/>
      <c r="G38" s="1218"/>
      <c r="H38" s="1218"/>
      <c r="I38" s="1218"/>
      <c r="J38" s="1218"/>
      <c r="K38" s="1218"/>
      <c r="L38" s="1218"/>
      <c r="M38" s="1218"/>
      <c r="N38" s="1218"/>
      <c r="O38" s="1203"/>
      <c r="P38" s="1181"/>
      <c r="Q38" s="1318"/>
      <c r="R38" s="1304"/>
      <c r="S38" s="1304"/>
      <c r="T38" s="1304"/>
      <c r="U38" s="1304"/>
      <c r="V38" s="1304"/>
      <c r="W38" s="1304"/>
      <c r="X38" s="1304"/>
      <c r="Y38" s="1304"/>
    </row>
    <row r="39" spans="1:25" ht="12.75" customHeight="1">
      <c r="A39" s="1173"/>
      <c r="B39" s="1178"/>
      <c r="C39" s="1513"/>
      <c r="D39" s="1513"/>
      <c r="E39" s="1189" t="s">
        <v>34</v>
      </c>
      <c r="F39" s="1190" t="s">
        <v>626</v>
      </c>
      <c r="G39" s="1189" t="s">
        <v>34</v>
      </c>
      <c r="H39" s="1190" t="s">
        <v>34</v>
      </c>
      <c r="I39" s="1191"/>
      <c r="J39" s="1190" t="s">
        <v>34</v>
      </c>
      <c r="K39" s="1192">
        <v>2014</v>
      </c>
      <c r="L39" s="1193" t="s">
        <v>34</v>
      </c>
      <c r="M39" s="1193" t="s">
        <v>34</v>
      </c>
      <c r="N39" s="1194"/>
      <c r="O39" s="1169"/>
      <c r="P39" s="1181"/>
      <c r="Q39" s="1304"/>
      <c r="R39" s="1304"/>
      <c r="S39" s="1304"/>
      <c r="T39" s="1304"/>
    </row>
    <row r="40" spans="1:25" ht="12.75" customHeight="1">
      <c r="A40" s="1173"/>
      <c r="B40" s="1178"/>
      <c r="C40" s="1197"/>
      <c r="D40" s="1197"/>
      <c r="E40" s="1504" t="str">
        <f>+E7</f>
        <v>3.º trimestre</v>
      </c>
      <c r="F40" s="1504"/>
      <c r="G40" s="1504" t="str">
        <f>+G7</f>
        <v>4.º trimestre</v>
      </c>
      <c r="H40" s="1504"/>
      <c r="I40" s="1504" t="str">
        <f>+I7</f>
        <v>1.º trimestre</v>
      </c>
      <c r="J40" s="1504"/>
      <c r="K40" s="1504" t="str">
        <f>+K7</f>
        <v>2.º trimestre</v>
      </c>
      <c r="L40" s="1504"/>
      <c r="M40" s="1504" t="str">
        <f>+M7</f>
        <v>3.º trimestre</v>
      </c>
      <c r="N40" s="1504"/>
      <c r="O40" s="1319"/>
      <c r="P40" s="1173"/>
      <c r="Q40" s="1320"/>
      <c r="S40" s="1304"/>
      <c r="T40" s="1304"/>
      <c r="V40" s="1321"/>
    </row>
    <row r="41" spans="1:25" ht="15" customHeight="1">
      <c r="A41" s="1173"/>
      <c r="B41" s="1178"/>
      <c r="C41" s="1497" t="s">
        <v>185</v>
      </c>
      <c r="D41" s="1497"/>
      <c r="E41" s="1540">
        <v>100</v>
      </c>
      <c r="F41" s="1540"/>
      <c r="G41" s="1540">
        <v>100</v>
      </c>
      <c r="H41" s="1540"/>
      <c r="I41" s="1540">
        <v>100</v>
      </c>
      <c r="J41" s="1540"/>
      <c r="K41" s="1541">
        <v>100</v>
      </c>
      <c r="L41" s="1541"/>
      <c r="M41" s="1541">
        <v>100</v>
      </c>
      <c r="N41" s="1541"/>
      <c r="O41" s="1322"/>
      <c r="P41" s="1173"/>
      <c r="Q41" s="1323"/>
      <c r="R41" s="1324"/>
      <c r="S41" s="1324"/>
      <c r="T41" s="1324"/>
      <c r="U41" s="1324"/>
      <c r="V41" s="1321"/>
    </row>
    <row r="42" spans="1:25" s="1266" customFormat="1" ht="11.25" customHeight="1">
      <c r="A42" s="1262"/>
      <c r="B42" s="1187"/>
      <c r="C42" s="866"/>
      <c r="D42" s="863" t="s">
        <v>71</v>
      </c>
      <c r="E42" s="1542">
        <v>49.29869496280034</v>
      </c>
      <c r="F42" s="1542"/>
      <c r="G42" s="1542">
        <v>50.383663366336641</v>
      </c>
      <c r="H42" s="1542"/>
      <c r="I42" s="1542">
        <v>48.87704606014465</v>
      </c>
      <c r="J42" s="1542"/>
      <c r="K42" s="1542">
        <v>50.14405268212375</v>
      </c>
      <c r="L42" s="1542"/>
      <c r="M42" s="1542">
        <v>52.083030918856153</v>
      </c>
      <c r="N42" s="1542"/>
      <c r="O42" s="1319"/>
      <c r="P42" s="1262"/>
      <c r="Q42" s="1323"/>
      <c r="R42" s="1324"/>
      <c r="S42" s="1324"/>
      <c r="T42" s="1324"/>
      <c r="U42" s="1324"/>
      <c r="V42" s="1321"/>
      <c r="W42" s="1318"/>
      <c r="X42" s="1318"/>
      <c r="Y42" s="1318"/>
    </row>
    <row r="43" spans="1:25" ht="11.25" customHeight="1">
      <c r="A43" s="1173"/>
      <c r="B43" s="1178"/>
      <c r="C43" s="1325"/>
      <c r="D43" s="863" t="s">
        <v>161</v>
      </c>
      <c r="E43" s="1542">
        <v>18.087571655079891</v>
      </c>
      <c r="F43" s="1542"/>
      <c r="G43" s="1542">
        <v>17.116336633663369</v>
      </c>
      <c r="H43" s="1542"/>
      <c r="I43" s="1542">
        <v>17.967263037685573</v>
      </c>
      <c r="J43" s="1542"/>
      <c r="K43" s="1542">
        <v>17.739058855810129</v>
      </c>
      <c r="L43" s="1542"/>
      <c r="M43" s="1542">
        <v>18.754536217157785</v>
      </c>
      <c r="N43" s="1542"/>
      <c r="O43" s="1322"/>
      <c r="P43" s="1173"/>
      <c r="Q43" s="1323"/>
      <c r="R43" s="1324"/>
      <c r="S43" s="1324"/>
      <c r="T43" s="1324"/>
      <c r="U43" s="1324"/>
      <c r="V43" s="1321"/>
    </row>
    <row r="44" spans="1:25" s="1230" customFormat="1" ht="13.5" customHeight="1">
      <c r="A44" s="1226"/>
      <c r="B44" s="1227"/>
      <c r="C44" s="863" t="s">
        <v>192</v>
      </c>
      <c r="D44" s="870"/>
      <c r="E44" s="1543">
        <v>37.443590681790461</v>
      </c>
      <c r="F44" s="1543"/>
      <c r="G44" s="1543">
        <v>37.710396039603964</v>
      </c>
      <c r="H44" s="1543"/>
      <c r="I44" s="1543">
        <v>36.873493211521378</v>
      </c>
      <c r="J44" s="1543"/>
      <c r="K44" s="1543">
        <v>37.98875017149129</v>
      </c>
      <c r="L44" s="1543"/>
      <c r="M44" s="1543">
        <v>38.263898969371468</v>
      </c>
      <c r="N44" s="1543"/>
      <c r="O44" s="1326"/>
      <c r="P44" s="1226"/>
      <c r="Q44" s="1318"/>
      <c r="R44" s="1324"/>
      <c r="S44" s="1324"/>
      <c r="T44" s="1324"/>
      <c r="U44" s="1324"/>
      <c r="V44" s="1321"/>
      <c r="W44" s="1327"/>
      <c r="X44" s="1327"/>
      <c r="Y44" s="1327"/>
    </row>
    <row r="45" spans="1:25" s="1266" customFormat="1" ht="11.25" customHeight="1">
      <c r="A45" s="1262"/>
      <c r="B45" s="1187"/>
      <c r="C45" s="866"/>
      <c r="D45" s="1167" t="s">
        <v>71</v>
      </c>
      <c r="E45" s="1542">
        <v>49.446254071661244</v>
      </c>
      <c r="F45" s="1542"/>
      <c r="G45" s="1542">
        <v>51.197899573350838</v>
      </c>
      <c r="H45" s="1542"/>
      <c r="I45" s="1542">
        <v>50.275292498279413</v>
      </c>
      <c r="J45" s="1542"/>
      <c r="K45" s="1542">
        <v>52.943300830624771</v>
      </c>
      <c r="L45" s="1542"/>
      <c r="M45" s="1542">
        <v>53.869499241274653</v>
      </c>
      <c r="N45" s="1542"/>
      <c r="O45" s="1242"/>
      <c r="P45" s="1262"/>
      <c r="Q45" s="1318"/>
      <c r="R45" s="1324"/>
      <c r="S45" s="1324"/>
      <c r="T45" s="1324"/>
      <c r="U45" s="1324"/>
      <c r="V45" s="1321"/>
      <c r="W45" s="1318"/>
      <c r="X45" s="1318"/>
      <c r="Y45" s="1318"/>
    </row>
    <row r="46" spans="1:25" s="1230" customFormat="1" ht="11.25" customHeight="1">
      <c r="A46" s="1226"/>
      <c r="B46" s="1227"/>
      <c r="C46" s="863"/>
      <c r="D46" s="1167" t="s">
        <v>161</v>
      </c>
      <c r="E46" s="1542">
        <v>17.068403908794789</v>
      </c>
      <c r="F46" s="1542"/>
      <c r="G46" s="1542">
        <v>17.787988185100101</v>
      </c>
      <c r="H46" s="1542"/>
      <c r="I46" s="1542">
        <v>18.960770818995183</v>
      </c>
      <c r="J46" s="1542"/>
      <c r="K46" s="1542">
        <v>19.537739256049118</v>
      </c>
      <c r="L46" s="1542"/>
      <c r="M46" s="1542">
        <v>20.220030349013655</v>
      </c>
      <c r="N46" s="1542"/>
      <c r="O46" s="1326"/>
      <c r="P46" s="1226"/>
      <c r="Q46" s="1318"/>
      <c r="R46" s="1324"/>
      <c r="S46" s="1324"/>
      <c r="T46" s="1324"/>
      <c r="U46" s="1324"/>
      <c r="V46" s="1321"/>
      <c r="W46" s="1327"/>
      <c r="X46" s="1327"/>
      <c r="Y46" s="1327"/>
    </row>
    <row r="47" spans="1:25" s="1230" customFormat="1" ht="13.5" customHeight="1">
      <c r="A47" s="1226"/>
      <c r="B47" s="1227"/>
      <c r="C47" s="863" t="s">
        <v>193</v>
      </c>
      <c r="D47" s="870"/>
      <c r="E47" s="1543">
        <v>16.148310769606049</v>
      </c>
      <c r="F47" s="1543"/>
      <c r="G47" s="1543">
        <v>15.420792079207921</v>
      </c>
      <c r="H47" s="1543"/>
      <c r="I47" s="1543">
        <v>16.190838726049993</v>
      </c>
      <c r="J47" s="1543"/>
      <c r="K47" s="1543">
        <v>16.710111126354782</v>
      </c>
      <c r="L47" s="1543"/>
      <c r="M47" s="1543">
        <v>18.15938452605603</v>
      </c>
      <c r="N47" s="1543"/>
      <c r="O47" s="1326"/>
      <c r="P47" s="1226"/>
      <c r="Q47" s="1318"/>
      <c r="R47" s="1324"/>
      <c r="S47" s="1324"/>
      <c r="T47" s="1324"/>
      <c r="U47" s="1324"/>
      <c r="V47" s="1321"/>
      <c r="W47" s="1327"/>
      <c r="X47" s="1327"/>
      <c r="Y47" s="1327"/>
    </row>
    <row r="48" spans="1:25" s="1266" customFormat="1" ht="11.25" customHeight="1">
      <c r="A48" s="1262"/>
      <c r="B48" s="1187"/>
      <c r="C48" s="866"/>
      <c r="D48" s="1167" t="s">
        <v>71</v>
      </c>
      <c r="E48" s="1542">
        <v>50.151057401812693</v>
      </c>
      <c r="F48" s="1542"/>
      <c r="G48" s="1542">
        <v>54.173354735152493</v>
      </c>
      <c r="H48" s="1542"/>
      <c r="I48" s="1542">
        <v>49.76489028213166</v>
      </c>
      <c r="J48" s="1542"/>
      <c r="K48" s="1542">
        <v>46.305418719211822</v>
      </c>
      <c r="L48" s="1542"/>
      <c r="M48" s="1542">
        <v>52.358113509192648</v>
      </c>
      <c r="N48" s="1542"/>
      <c r="O48" s="1242"/>
      <c r="P48" s="1262"/>
      <c r="Q48" s="1318"/>
      <c r="R48" s="1324"/>
      <c r="S48" s="1324"/>
      <c r="T48" s="1324"/>
      <c r="U48" s="1324"/>
      <c r="V48" s="1321"/>
      <c r="W48" s="1318"/>
      <c r="X48" s="1318"/>
      <c r="Y48" s="1318"/>
    </row>
    <row r="49" spans="1:25" s="1230" customFormat="1" ht="11.25" customHeight="1">
      <c r="A49" s="1226"/>
      <c r="B49" s="1227"/>
      <c r="C49" s="863"/>
      <c r="D49" s="1167" t="s">
        <v>161</v>
      </c>
      <c r="E49" s="1542">
        <v>21.072507552870089</v>
      </c>
      <c r="F49" s="1542"/>
      <c r="G49" s="1542">
        <v>18.218298555377206</v>
      </c>
      <c r="H49" s="1542"/>
      <c r="I49" s="1542">
        <v>16.222570532915363</v>
      </c>
      <c r="J49" s="1542"/>
      <c r="K49" s="1542">
        <v>16.830870279146144</v>
      </c>
      <c r="L49" s="1542"/>
      <c r="M49" s="1542">
        <v>19.664268585131897</v>
      </c>
      <c r="N49" s="1542"/>
      <c r="O49" s="1326"/>
      <c r="P49" s="1226"/>
      <c r="Q49" s="1318"/>
      <c r="R49" s="1324"/>
      <c r="S49" s="1324"/>
      <c r="T49" s="1324"/>
      <c r="U49" s="1324"/>
      <c r="V49" s="1321"/>
      <c r="W49" s="1327"/>
      <c r="X49" s="1327"/>
      <c r="Y49" s="1327"/>
    </row>
    <row r="50" spans="1:25" s="1230" customFormat="1" ht="13.5" customHeight="1">
      <c r="A50" s="1226"/>
      <c r="B50" s="1227"/>
      <c r="C50" s="863" t="s">
        <v>59</v>
      </c>
      <c r="D50" s="870"/>
      <c r="E50" s="1543">
        <v>30.13782168557141</v>
      </c>
      <c r="F50" s="1543"/>
      <c r="G50" s="1543">
        <v>29.888613861386137</v>
      </c>
      <c r="H50" s="1543"/>
      <c r="I50" s="1543">
        <v>28.955716279659939</v>
      </c>
      <c r="J50" s="1543"/>
      <c r="K50" s="1543">
        <v>28.659624091096177</v>
      </c>
      <c r="L50" s="1543"/>
      <c r="M50" s="1543">
        <v>27.986645376687473</v>
      </c>
      <c r="N50" s="1543"/>
      <c r="O50" s="1228"/>
      <c r="P50" s="1226"/>
      <c r="Q50" s="1318"/>
      <c r="R50" s="1327"/>
      <c r="S50" s="1327"/>
      <c r="T50" s="1327"/>
      <c r="U50" s="1328"/>
      <c r="V50" s="1321"/>
      <c r="W50" s="1327"/>
      <c r="X50" s="1327"/>
      <c r="Y50" s="1327"/>
    </row>
    <row r="51" spans="1:25" s="1266" customFormat="1" ht="11.25" customHeight="1">
      <c r="A51" s="1262"/>
      <c r="B51" s="1187"/>
      <c r="C51" s="866"/>
      <c r="D51" s="1167" t="s">
        <v>71</v>
      </c>
      <c r="E51" s="1542">
        <v>50.829623634156206</v>
      </c>
      <c r="F51" s="1542"/>
      <c r="G51" s="1542">
        <v>49.4824016563147</v>
      </c>
      <c r="H51" s="1542"/>
      <c r="I51" s="1542">
        <v>48.992112182296232</v>
      </c>
      <c r="J51" s="1542"/>
      <c r="K51" s="1542">
        <v>50.406893250359019</v>
      </c>
      <c r="L51" s="1542"/>
      <c r="M51" s="1542">
        <v>52.126556016597505</v>
      </c>
      <c r="N51" s="1542"/>
      <c r="O51" s="1197"/>
      <c r="P51" s="1262"/>
      <c r="Q51" s="1318"/>
      <c r="R51" s="1327"/>
      <c r="S51" s="1327"/>
      <c r="T51" s="1318"/>
      <c r="U51" s="1329"/>
      <c r="V51" s="1321"/>
      <c r="W51" s="1318"/>
      <c r="X51" s="1318"/>
      <c r="Y51" s="1318"/>
    </row>
    <row r="52" spans="1:25" s="1230" customFormat="1" ht="11.25" customHeight="1">
      <c r="A52" s="1226"/>
      <c r="B52" s="1227"/>
      <c r="C52" s="863"/>
      <c r="D52" s="1167" t="s">
        <v>161</v>
      </c>
      <c r="E52" s="1542">
        <v>17.644678267907732</v>
      </c>
      <c r="F52" s="1542"/>
      <c r="G52" s="1542">
        <v>15.569358178053831</v>
      </c>
      <c r="H52" s="1542"/>
      <c r="I52" s="1542">
        <v>17.484662576687114</v>
      </c>
      <c r="J52" s="1542"/>
      <c r="K52" s="1542">
        <v>15.078985160363809</v>
      </c>
      <c r="L52" s="1542"/>
      <c r="M52" s="1542">
        <v>15.300829875518671</v>
      </c>
      <c r="N52" s="1542"/>
      <c r="O52" s="1228"/>
      <c r="P52" s="1226"/>
      <c r="Q52" s="1318"/>
      <c r="R52" s="1327"/>
      <c r="S52" s="1327"/>
      <c r="T52" s="1327"/>
      <c r="U52" s="1329"/>
      <c r="V52" s="1321"/>
      <c r="W52" s="1327"/>
      <c r="X52" s="1327"/>
      <c r="Y52" s="1327"/>
    </row>
    <row r="53" spans="1:25" s="1230" customFormat="1" ht="13.5" customHeight="1">
      <c r="A53" s="1226"/>
      <c r="B53" s="1227"/>
      <c r="C53" s="863" t="s">
        <v>195</v>
      </c>
      <c r="D53" s="870"/>
      <c r="E53" s="1543">
        <v>7.0252469813391878</v>
      </c>
      <c r="F53" s="1543"/>
      <c r="G53" s="1543">
        <v>6.9430693069306937</v>
      </c>
      <c r="H53" s="1543"/>
      <c r="I53" s="1543">
        <v>7.2579621875396532</v>
      </c>
      <c r="J53" s="1543"/>
      <c r="K53" s="1543">
        <v>6.9145287419399102</v>
      </c>
      <c r="L53" s="1543"/>
      <c r="M53" s="1543">
        <v>6.5611844970242412</v>
      </c>
      <c r="N53" s="1543"/>
      <c r="O53" s="1228"/>
      <c r="P53" s="1226"/>
      <c r="Q53" s="1318"/>
      <c r="R53" s="1327"/>
      <c r="S53" s="1327"/>
      <c r="T53" s="1327"/>
      <c r="U53" s="1328"/>
      <c r="V53" s="1321"/>
      <c r="W53" s="1327"/>
      <c r="X53" s="1327"/>
      <c r="Y53" s="1327"/>
    </row>
    <row r="54" spans="1:25" s="1266" customFormat="1" ht="11.25" customHeight="1">
      <c r="A54" s="1262"/>
      <c r="B54" s="1330"/>
      <c r="C54" s="866"/>
      <c r="D54" s="1167" t="s">
        <v>71</v>
      </c>
      <c r="E54" s="1542">
        <v>49.826388888888886</v>
      </c>
      <c r="F54" s="1542"/>
      <c r="G54" s="1542">
        <v>48.84135472370766</v>
      </c>
      <c r="H54" s="1542"/>
      <c r="I54" s="1542">
        <v>44.755244755244753</v>
      </c>
      <c r="J54" s="1542"/>
      <c r="K54" s="1542">
        <v>47.817460317460316</v>
      </c>
      <c r="L54" s="1542"/>
      <c r="M54" s="1542">
        <v>47.345132743362825</v>
      </c>
      <c r="N54" s="1542"/>
      <c r="O54" s="1197"/>
      <c r="P54" s="1262"/>
      <c r="Q54" s="1318"/>
      <c r="R54" s="1327"/>
      <c r="S54" s="1327"/>
      <c r="T54" s="1318"/>
      <c r="U54" s="1329"/>
      <c r="V54" s="1321"/>
      <c r="W54" s="1318"/>
      <c r="X54" s="1318"/>
      <c r="Y54" s="1318"/>
    </row>
    <row r="55" spans="1:25" s="1230" customFormat="1" ht="11.25" customHeight="1">
      <c r="A55" s="1226"/>
      <c r="B55" s="1227"/>
      <c r="C55" s="863"/>
      <c r="D55" s="1167" t="s">
        <v>161</v>
      </c>
      <c r="E55" s="1542">
        <v>15.798611111111111</v>
      </c>
      <c r="F55" s="1542"/>
      <c r="G55" s="1542">
        <v>15.50802139037433</v>
      </c>
      <c r="H55" s="1542"/>
      <c r="I55" s="1542">
        <v>16.608391608391607</v>
      </c>
      <c r="J55" s="1542"/>
      <c r="K55" s="1542">
        <v>18.055555555555554</v>
      </c>
      <c r="L55" s="1542"/>
      <c r="M55" s="1542">
        <v>16.592920353982301</v>
      </c>
      <c r="N55" s="1542"/>
      <c r="O55" s="1228"/>
      <c r="P55" s="1226"/>
      <c r="Q55" s="1318"/>
      <c r="R55" s="1327"/>
      <c r="S55" s="1327"/>
      <c r="T55" s="1327"/>
      <c r="U55" s="1329"/>
      <c r="V55" s="1321"/>
      <c r="W55" s="1327"/>
      <c r="X55" s="1327"/>
      <c r="Y55" s="1327"/>
    </row>
    <row r="56" spans="1:25" s="1230" customFormat="1" ht="13.5" customHeight="1">
      <c r="A56" s="1226"/>
      <c r="B56" s="1227"/>
      <c r="C56" s="863" t="s">
        <v>196</v>
      </c>
      <c r="D56" s="870"/>
      <c r="E56" s="1543">
        <v>3.8541285522624715</v>
      </c>
      <c r="F56" s="1543"/>
      <c r="G56" s="1543">
        <v>4.6782178217821784</v>
      </c>
      <c r="H56" s="1543"/>
      <c r="I56" s="1543">
        <v>5.2531404644080695</v>
      </c>
      <c r="J56" s="1543"/>
      <c r="K56" s="1543">
        <v>4.2529839484154213</v>
      </c>
      <c r="L56" s="1543"/>
      <c r="M56" s="1543">
        <v>3.7741326752794313</v>
      </c>
      <c r="N56" s="1543"/>
      <c r="O56" s="1228"/>
      <c r="P56" s="1226"/>
      <c r="Q56" s="1318"/>
      <c r="R56" s="1327"/>
      <c r="S56" s="1327"/>
      <c r="T56" s="1327"/>
      <c r="U56" s="1328"/>
      <c r="V56" s="1321"/>
      <c r="W56" s="1327"/>
      <c r="X56" s="1327"/>
      <c r="Y56" s="1327"/>
    </row>
    <row r="57" spans="1:25" s="1266" customFormat="1" ht="11.25" customHeight="1">
      <c r="A57" s="1262"/>
      <c r="B57" s="1330"/>
      <c r="C57" s="866"/>
      <c r="D57" s="1167" t="s">
        <v>71</v>
      </c>
      <c r="E57" s="1542">
        <v>45.253164556962027</v>
      </c>
      <c r="F57" s="1542"/>
      <c r="G57" s="1542">
        <v>47.354497354497354</v>
      </c>
      <c r="H57" s="1542"/>
      <c r="I57" s="1542">
        <v>46.135265700483096</v>
      </c>
      <c r="J57" s="1542"/>
      <c r="K57" s="1542">
        <v>44.516129032258064</v>
      </c>
      <c r="L57" s="1542"/>
      <c r="M57" s="1542">
        <v>47.692307692307693</v>
      </c>
      <c r="N57" s="1542"/>
      <c r="O57" s="1197"/>
      <c r="P57" s="1262"/>
      <c r="Q57" s="1318"/>
      <c r="R57" s="1318"/>
      <c r="S57" s="1318"/>
      <c r="T57" s="1318"/>
      <c r="U57" s="1329"/>
      <c r="V57" s="1321"/>
      <c r="W57" s="1318"/>
      <c r="X57" s="1318"/>
      <c r="Y57" s="1318"/>
    </row>
    <row r="58" spans="1:25" s="1230" customFormat="1" ht="11.25" customHeight="1">
      <c r="A58" s="1226"/>
      <c r="B58" s="1227"/>
      <c r="C58" s="863"/>
      <c r="D58" s="1167" t="s">
        <v>161</v>
      </c>
      <c r="E58" s="1542">
        <v>13.291139240506327</v>
      </c>
      <c r="F58" s="1542"/>
      <c r="G58" s="1542">
        <v>14.550264550264552</v>
      </c>
      <c r="H58" s="1542"/>
      <c r="I58" s="1542">
        <v>14.251207729468602</v>
      </c>
      <c r="J58" s="1542"/>
      <c r="K58" s="1542">
        <v>15.806451612903228</v>
      </c>
      <c r="L58" s="1542"/>
      <c r="M58" s="1542">
        <v>16.923076923076923</v>
      </c>
      <c r="N58" s="1542"/>
      <c r="O58" s="1228"/>
      <c r="P58" s="1226"/>
      <c r="Q58" s="1318"/>
      <c r="R58" s="1327"/>
      <c r="S58" s="1327"/>
      <c r="T58" s="1327"/>
      <c r="U58" s="1329"/>
      <c r="V58" s="1321"/>
      <c r="W58" s="1327"/>
      <c r="X58" s="1327"/>
      <c r="Y58" s="1327"/>
    </row>
    <row r="59" spans="1:25" s="1230" customFormat="1" ht="13.5" customHeight="1">
      <c r="A59" s="1226"/>
      <c r="B59" s="1227"/>
      <c r="C59" s="863" t="s">
        <v>132</v>
      </c>
      <c r="D59" s="870"/>
      <c r="E59" s="1543">
        <v>2.6222710086595926</v>
      </c>
      <c r="F59" s="1543"/>
      <c r="G59" s="1543">
        <v>2.5866336633663365</v>
      </c>
      <c r="H59" s="1543"/>
      <c r="I59" s="1543">
        <v>2.7534576830351476</v>
      </c>
      <c r="J59" s="1543"/>
      <c r="K59" s="1543">
        <v>2.6615447935244889</v>
      </c>
      <c r="L59" s="1543"/>
      <c r="M59" s="1543">
        <v>2.7725359268398897</v>
      </c>
      <c r="N59" s="1543"/>
      <c r="O59" s="1228"/>
      <c r="P59" s="1226"/>
      <c r="Q59" s="1318"/>
      <c r="R59" s="1327"/>
      <c r="S59" s="1327"/>
      <c r="T59" s="1327"/>
      <c r="U59" s="1328"/>
      <c r="V59" s="1321"/>
      <c r="W59" s="1327"/>
      <c r="X59" s="1327"/>
      <c r="Y59" s="1327"/>
    </row>
    <row r="60" spans="1:25" s="1266" customFormat="1" ht="11.25" customHeight="1">
      <c r="A60" s="1262"/>
      <c r="B60" s="1330"/>
      <c r="C60" s="866"/>
      <c r="D60" s="1167" t="s">
        <v>71</v>
      </c>
      <c r="E60" s="1542">
        <v>33.488372093023258</v>
      </c>
      <c r="F60" s="1542"/>
      <c r="G60" s="1542">
        <v>37.320574162679428</v>
      </c>
      <c r="H60" s="1542"/>
      <c r="I60" s="1542">
        <v>42.857142857142861</v>
      </c>
      <c r="J60" s="1542"/>
      <c r="K60" s="1542">
        <v>47.422680412371129</v>
      </c>
      <c r="L60" s="1542"/>
      <c r="M60" s="1542">
        <v>48.691099476439788</v>
      </c>
      <c r="N60" s="1542"/>
      <c r="O60" s="1197"/>
      <c r="P60" s="1262"/>
      <c r="Q60" s="1318"/>
      <c r="R60" s="1318"/>
      <c r="S60" s="1318"/>
      <c r="T60" s="1318"/>
      <c r="U60" s="1329"/>
      <c r="V60" s="1321"/>
      <c r="W60" s="1318"/>
      <c r="X60" s="1318"/>
      <c r="Y60" s="1318"/>
    </row>
    <row r="61" spans="1:25" s="1230" customFormat="1" ht="11.25" customHeight="1">
      <c r="A61" s="1226"/>
      <c r="B61" s="1227"/>
      <c r="C61" s="863"/>
      <c r="D61" s="1167" t="s">
        <v>161</v>
      </c>
      <c r="E61" s="1542">
        <v>25.581395348837212</v>
      </c>
      <c r="F61" s="1542"/>
      <c r="G61" s="1542">
        <v>22.966507177033492</v>
      </c>
      <c r="H61" s="1542"/>
      <c r="I61" s="1542">
        <v>26.728110599078342</v>
      </c>
      <c r="J61" s="1542"/>
      <c r="K61" s="1542">
        <v>23.711340206185564</v>
      </c>
      <c r="L61" s="1542"/>
      <c r="M61" s="1542">
        <v>28.272251308900525</v>
      </c>
      <c r="N61" s="1542"/>
      <c r="O61" s="1228"/>
      <c r="P61" s="1226"/>
      <c r="Q61" s="1318"/>
      <c r="R61" s="1327"/>
      <c r="S61" s="1327"/>
      <c r="T61" s="1327"/>
      <c r="U61" s="1329"/>
      <c r="V61" s="1321"/>
      <c r="W61" s="1327"/>
      <c r="X61" s="1327"/>
      <c r="Y61" s="1327"/>
    </row>
    <row r="62" spans="1:25" ht="13.5" customHeight="1">
      <c r="A62" s="1173"/>
      <c r="B62" s="1227"/>
      <c r="C62" s="863" t="s">
        <v>133</v>
      </c>
      <c r="D62" s="870"/>
      <c r="E62" s="1543">
        <v>2.7686303207708254</v>
      </c>
      <c r="F62" s="1543"/>
      <c r="G62" s="1543">
        <v>2.7722772277227721</v>
      </c>
      <c r="H62" s="1543"/>
      <c r="I62" s="1543">
        <v>2.7280801928689251</v>
      </c>
      <c r="J62" s="1543"/>
      <c r="K62" s="1543">
        <v>2.8261764302373442</v>
      </c>
      <c r="L62" s="1543"/>
      <c r="M62" s="1543">
        <v>2.4822180287414723</v>
      </c>
      <c r="N62" s="1543"/>
      <c r="O62" s="1203"/>
      <c r="P62" s="1173"/>
      <c r="Q62" s="1318"/>
      <c r="U62" s="1328"/>
      <c r="V62" s="1321"/>
    </row>
    <row r="63" spans="1:25" s="1266" customFormat="1" ht="11.25" customHeight="1">
      <c r="A63" s="1262"/>
      <c r="B63" s="1330"/>
      <c r="C63" s="866"/>
      <c r="D63" s="1167" t="s">
        <v>71</v>
      </c>
      <c r="E63" s="1542">
        <v>44.933920704845818</v>
      </c>
      <c r="F63" s="1542"/>
      <c r="G63" s="1542">
        <v>48.660714285714292</v>
      </c>
      <c r="H63" s="1542"/>
      <c r="I63" s="1542">
        <v>46.04651162790698</v>
      </c>
      <c r="J63" s="1542"/>
      <c r="K63" s="1542">
        <v>48.543689320388346</v>
      </c>
      <c r="L63" s="1542"/>
      <c r="M63" s="1542">
        <v>45.029239766081872</v>
      </c>
      <c r="N63" s="1542"/>
      <c r="O63" s="1197"/>
      <c r="P63" s="1262"/>
      <c r="Q63" s="1318"/>
      <c r="R63" s="1318"/>
      <c r="S63" s="1318"/>
      <c r="T63" s="1318"/>
      <c r="U63" s="1329"/>
      <c r="V63" s="1321"/>
      <c r="W63" s="1318"/>
      <c r="X63" s="1318"/>
      <c r="Y63" s="1318"/>
    </row>
    <row r="64" spans="1:25" ht="11.25" customHeight="1">
      <c r="A64" s="1173"/>
      <c r="B64" s="1227"/>
      <c r="C64" s="863"/>
      <c r="D64" s="1167" t="s">
        <v>161</v>
      </c>
      <c r="E64" s="1542">
        <v>24.669603524229075</v>
      </c>
      <c r="F64" s="1542"/>
      <c r="G64" s="1542">
        <v>21.875000000000004</v>
      </c>
      <c r="H64" s="1542"/>
      <c r="I64" s="1542">
        <v>22.325581395348838</v>
      </c>
      <c r="J64" s="1542"/>
      <c r="K64" s="1542">
        <v>22.330097087378636</v>
      </c>
      <c r="L64" s="1542"/>
      <c r="M64" s="1542">
        <v>25.730994152046783</v>
      </c>
      <c r="N64" s="1542"/>
      <c r="O64" s="1203"/>
      <c r="P64" s="1173"/>
      <c r="Q64" s="1318"/>
      <c r="U64" s="1329"/>
      <c r="V64" s="1321"/>
    </row>
    <row r="65" spans="1:25" s="957" customFormat="1" ht="12" customHeight="1">
      <c r="A65" s="993"/>
      <c r="B65" s="994"/>
      <c r="C65" s="995" t="s">
        <v>457</v>
      </c>
      <c r="D65" s="996"/>
      <c r="E65" s="997"/>
      <c r="F65" s="1238"/>
      <c r="G65" s="997"/>
      <c r="H65" s="1238"/>
      <c r="I65" s="997"/>
      <c r="J65" s="1238"/>
      <c r="K65" s="997"/>
      <c r="L65" s="1238"/>
      <c r="M65" s="997"/>
      <c r="N65" s="1238"/>
      <c r="O65" s="998"/>
      <c r="P65" s="985"/>
    </row>
    <row r="66" spans="1:25" s="1334" customFormat="1" ht="13.5" customHeight="1">
      <c r="A66" s="1331"/>
      <c r="B66" s="1227"/>
      <c r="C66" s="1240" t="s">
        <v>448</v>
      </c>
      <c r="D66" s="866"/>
      <c r="E66" s="1544" t="s">
        <v>88</v>
      </c>
      <c r="F66" s="1544"/>
      <c r="G66" s="1544"/>
      <c r="H66" s="1544"/>
      <c r="I66" s="1544"/>
      <c r="J66" s="1544"/>
      <c r="K66" s="1544"/>
      <c r="L66" s="1544"/>
      <c r="M66" s="1544"/>
      <c r="N66" s="1544"/>
      <c r="O66" s="1332"/>
      <c r="P66" s="1331"/>
      <c r="Q66" s="1318"/>
      <c r="R66" s="1333"/>
      <c r="S66" s="1333"/>
      <c r="T66" s="1333"/>
      <c r="U66" s="1333"/>
      <c r="V66" s="1333"/>
      <c r="W66" s="1333"/>
      <c r="X66" s="1333"/>
      <c r="Y66" s="1333"/>
    </row>
    <row r="67" spans="1:25" ht="13.5" customHeight="1">
      <c r="A67" s="1173"/>
      <c r="B67" s="1335">
        <v>8</v>
      </c>
      <c r="C67" s="1511">
        <v>42005</v>
      </c>
      <c r="D67" s="1511"/>
      <c r="E67" s="1169"/>
      <c r="F67" s="1169"/>
      <c r="G67" s="1169"/>
      <c r="H67" s="1169"/>
      <c r="I67" s="1169"/>
      <c r="J67" s="1169"/>
      <c r="K67" s="1169"/>
      <c r="L67" s="1169"/>
      <c r="M67" s="1169"/>
      <c r="N67" s="1169"/>
      <c r="O67" s="1295"/>
      <c r="P67" s="1173"/>
      <c r="Q67" s="1318"/>
    </row>
    <row r="68" spans="1:25">
      <c r="R68" s="1336"/>
      <c r="U68" s="1337"/>
    </row>
    <row r="69" spans="1:25">
      <c r="R69" s="1336"/>
    </row>
    <row r="71" spans="1:25">
      <c r="U71" s="1338"/>
    </row>
    <row r="78" spans="1:25" ht="8.25" customHeight="1"/>
    <row r="80" spans="1:25" ht="9" customHeight="1">
      <c r="O80" s="1292"/>
    </row>
    <row r="81" spans="13:15" ht="8.25" customHeight="1">
      <c r="M81" s="1531"/>
      <c r="N81" s="1531"/>
      <c r="O81" s="1531"/>
    </row>
    <row r="82" spans="13:15" ht="9.75" customHeight="1"/>
  </sheetData>
  <mergeCells count="282">
    <mergeCell ref="C67:D67"/>
    <mergeCell ref="M81:O81"/>
    <mergeCell ref="E64:F64"/>
    <mergeCell ref="G64:H64"/>
    <mergeCell ref="I64:J64"/>
    <mergeCell ref="K64:L64"/>
    <mergeCell ref="M64:N64"/>
    <mergeCell ref="E66:N66"/>
    <mergeCell ref="E62:F62"/>
    <mergeCell ref="G62:H62"/>
    <mergeCell ref="I62:J62"/>
    <mergeCell ref="K62:L62"/>
    <mergeCell ref="M62:N62"/>
    <mergeCell ref="E63:F63"/>
    <mergeCell ref="G63:H63"/>
    <mergeCell ref="I63:J63"/>
    <mergeCell ref="K63:L63"/>
    <mergeCell ref="M63:N63"/>
    <mergeCell ref="E60:F60"/>
    <mergeCell ref="G60:H60"/>
    <mergeCell ref="I60:J60"/>
    <mergeCell ref="K60:L60"/>
    <mergeCell ref="M60:N60"/>
    <mergeCell ref="E61:F61"/>
    <mergeCell ref="G61:H61"/>
    <mergeCell ref="I61:J61"/>
    <mergeCell ref="K61:L61"/>
    <mergeCell ref="M61:N61"/>
    <mergeCell ref="E58:F58"/>
    <mergeCell ref="G58:H58"/>
    <mergeCell ref="I58:J58"/>
    <mergeCell ref="K58:L58"/>
    <mergeCell ref="M58:N58"/>
    <mergeCell ref="E59:F59"/>
    <mergeCell ref="G59:H59"/>
    <mergeCell ref="I59:J59"/>
    <mergeCell ref="K59:L59"/>
    <mergeCell ref="M59:N59"/>
    <mergeCell ref="E56:F56"/>
    <mergeCell ref="G56:H56"/>
    <mergeCell ref="I56:J56"/>
    <mergeCell ref="K56:L56"/>
    <mergeCell ref="M56:N56"/>
    <mergeCell ref="E57:F57"/>
    <mergeCell ref="G57:H57"/>
    <mergeCell ref="I57:J57"/>
    <mergeCell ref="K57:L57"/>
    <mergeCell ref="M57:N57"/>
    <mergeCell ref="E54:F54"/>
    <mergeCell ref="G54:H54"/>
    <mergeCell ref="I54:J54"/>
    <mergeCell ref="K54:L54"/>
    <mergeCell ref="M54:N54"/>
    <mergeCell ref="E55:F55"/>
    <mergeCell ref="G55:H55"/>
    <mergeCell ref="I55:J55"/>
    <mergeCell ref="K55:L55"/>
    <mergeCell ref="M55:N55"/>
    <mergeCell ref="E52:F52"/>
    <mergeCell ref="G52:H52"/>
    <mergeCell ref="I52:J52"/>
    <mergeCell ref="K52:L52"/>
    <mergeCell ref="M52:N52"/>
    <mergeCell ref="E53:F53"/>
    <mergeCell ref="G53:H53"/>
    <mergeCell ref="I53:J53"/>
    <mergeCell ref="K53:L53"/>
    <mergeCell ref="M53:N53"/>
    <mergeCell ref="E50:F50"/>
    <mergeCell ref="G50:H50"/>
    <mergeCell ref="I50:J50"/>
    <mergeCell ref="K50:L50"/>
    <mergeCell ref="M50:N50"/>
    <mergeCell ref="E51:F51"/>
    <mergeCell ref="G51:H51"/>
    <mergeCell ref="I51:J51"/>
    <mergeCell ref="K51:L51"/>
    <mergeCell ref="M51:N51"/>
    <mergeCell ref="E48:F48"/>
    <mergeCell ref="G48:H48"/>
    <mergeCell ref="I48:J48"/>
    <mergeCell ref="K48:L48"/>
    <mergeCell ref="M48:N48"/>
    <mergeCell ref="E49:F49"/>
    <mergeCell ref="G49:H49"/>
    <mergeCell ref="I49:J49"/>
    <mergeCell ref="K49:L49"/>
    <mergeCell ref="M49:N49"/>
    <mergeCell ref="E46:F46"/>
    <mergeCell ref="G46:H46"/>
    <mergeCell ref="I46:J46"/>
    <mergeCell ref="K46:L46"/>
    <mergeCell ref="M46:N46"/>
    <mergeCell ref="E47:F47"/>
    <mergeCell ref="G47:H47"/>
    <mergeCell ref="I47:J47"/>
    <mergeCell ref="K47:L47"/>
    <mergeCell ref="M47:N47"/>
    <mergeCell ref="E44:F44"/>
    <mergeCell ref="G44:H44"/>
    <mergeCell ref="I44:J44"/>
    <mergeCell ref="K44:L44"/>
    <mergeCell ref="M44:N44"/>
    <mergeCell ref="E45:F45"/>
    <mergeCell ref="G45:H45"/>
    <mergeCell ref="I45:J45"/>
    <mergeCell ref="K45:L45"/>
    <mergeCell ref="M45:N45"/>
    <mergeCell ref="E42:F42"/>
    <mergeCell ref="G42:H42"/>
    <mergeCell ref="I42:J42"/>
    <mergeCell ref="K42:L42"/>
    <mergeCell ref="M42:N42"/>
    <mergeCell ref="E43:F43"/>
    <mergeCell ref="G43:H43"/>
    <mergeCell ref="I43:J43"/>
    <mergeCell ref="K43:L43"/>
    <mergeCell ref="M43:N43"/>
    <mergeCell ref="C41:D41"/>
    <mergeCell ref="E41:F41"/>
    <mergeCell ref="G41:H41"/>
    <mergeCell ref="I41:J41"/>
    <mergeCell ref="K41:L41"/>
    <mergeCell ref="M41:N41"/>
    <mergeCell ref="C38:D39"/>
    <mergeCell ref="E40:F40"/>
    <mergeCell ref="G40:H40"/>
    <mergeCell ref="I40:J40"/>
    <mergeCell ref="K40:L40"/>
    <mergeCell ref="M40:N40"/>
    <mergeCell ref="E35:F35"/>
    <mergeCell ref="G35:H35"/>
    <mergeCell ref="I35:J35"/>
    <mergeCell ref="K35:L35"/>
    <mergeCell ref="M35:N35"/>
    <mergeCell ref="M36:N36"/>
    <mergeCell ref="E33:F33"/>
    <mergeCell ref="G33:H33"/>
    <mergeCell ref="I33:J33"/>
    <mergeCell ref="K33:L33"/>
    <mergeCell ref="M33:N33"/>
    <mergeCell ref="E34:F34"/>
    <mergeCell ref="G34:H34"/>
    <mergeCell ref="I34:J34"/>
    <mergeCell ref="K34:L34"/>
    <mergeCell ref="M34:N34"/>
    <mergeCell ref="C32:D32"/>
    <mergeCell ref="E32:F32"/>
    <mergeCell ref="G32:H32"/>
    <mergeCell ref="I32:J32"/>
    <mergeCell ref="K32:L32"/>
    <mergeCell ref="M32:N32"/>
    <mergeCell ref="E30:F30"/>
    <mergeCell ref="G30:H30"/>
    <mergeCell ref="I30:J30"/>
    <mergeCell ref="K30:L30"/>
    <mergeCell ref="M30:N30"/>
    <mergeCell ref="E31:F31"/>
    <mergeCell ref="G31:H31"/>
    <mergeCell ref="I31:J31"/>
    <mergeCell ref="K31:L31"/>
    <mergeCell ref="M31:N31"/>
    <mergeCell ref="E28:F28"/>
    <mergeCell ref="G28:H28"/>
    <mergeCell ref="I28:J28"/>
    <mergeCell ref="K28:L28"/>
    <mergeCell ref="M28:N28"/>
    <mergeCell ref="E29:F29"/>
    <mergeCell ref="G29:H29"/>
    <mergeCell ref="I29:J29"/>
    <mergeCell ref="K29:L29"/>
    <mergeCell ref="M29:N29"/>
    <mergeCell ref="E26:F26"/>
    <mergeCell ref="G26:H26"/>
    <mergeCell ref="I26:J26"/>
    <mergeCell ref="K26:L26"/>
    <mergeCell ref="M26:N26"/>
    <mergeCell ref="E27:F27"/>
    <mergeCell ref="G27:H27"/>
    <mergeCell ref="I27:J27"/>
    <mergeCell ref="K27:L27"/>
    <mergeCell ref="M27:N27"/>
    <mergeCell ref="E24:F24"/>
    <mergeCell ref="G24:H24"/>
    <mergeCell ref="I24:J24"/>
    <mergeCell ref="K24:L24"/>
    <mergeCell ref="M24:N24"/>
    <mergeCell ref="E25:F25"/>
    <mergeCell ref="G25:H25"/>
    <mergeCell ref="I25:J25"/>
    <mergeCell ref="K25:L25"/>
    <mergeCell ref="M25:N25"/>
    <mergeCell ref="E22:F22"/>
    <mergeCell ref="G22:H22"/>
    <mergeCell ref="I22:J22"/>
    <mergeCell ref="K22:L22"/>
    <mergeCell ref="M22:N22"/>
    <mergeCell ref="E23:F23"/>
    <mergeCell ref="G23:H23"/>
    <mergeCell ref="I23:J23"/>
    <mergeCell ref="K23:L23"/>
    <mergeCell ref="M23:N23"/>
    <mergeCell ref="E20:F20"/>
    <mergeCell ref="G20:H20"/>
    <mergeCell ref="I20:J20"/>
    <mergeCell ref="K20:L20"/>
    <mergeCell ref="M20:N20"/>
    <mergeCell ref="E21:F21"/>
    <mergeCell ref="G21:H21"/>
    <mergeCell ref="I21:J21"/>
    <mergeCell ref="K21:L21"/>
    <mergeCell ref="M21:N21"/>
    <mergeCell ref="M18:N18"/>
    <mergeCell ref="E19:F19"/>
    <mergeCell ref="G19:H19"/>
    <mergeCell ref="I19:J19"/>
    <mergeCell ref="K19:L19"/>
    <mergeCell ref="M19:N19"/>
    <mergeCell ref="E17:F17"/>
    <mergeCell ref="G17:H17"/>
    <mergeCell ref="I17:J17"/>
    <mergeCell ref="K17:L17"/>
    <mergeCell ref="M17:N17"/>
    <mergeCell ref="C18:D18"/>
    <mergeCell ref="E18:F18"/>
    <mergeCell ref="G18:H18"/>
    <mergeCell ref="I18:J18"/>
    <mergeCell ref="K18:L18"/>
    <mergeCell ref="E15:F15"/>
    <mergeCell ref="G15:H15"/>
    <mergeCell ref="I15:J15"/>
    <mergeCell ref="K15:L15"/>
    <mergeCell ref="M15:N15"/>
    <mergeCell ref="E16:F16"/>
    <mergeCell ref="G16:H16"/>
    <mergeCell ref="I16:J16"/>
    <mergeCell ref="K16:L16"/>
    <mergeCell ref="M16:N16"/>
    <mergeCell ref="E13:F13"/>
    <mergeCell ref="G13:H13"/>
    <mergeCell ref="I13:J13"/>
    <mergeCell ref="K13:L13"/>
    <mergeCell ref="M13:N13"/>
    <mergeCell ref="E14:F14"/>
    <mergeCell ref="G14:H14"/>
    <mergeCell ref="I14:J14"/>
    <mergeCell ref="K14:L14"/>
    <mergeCell ref="M14:N14"/>
    <mergeCell ref="E11:F11"/>
    <mergeCell ref="G11:H11"/>
    <mergeCell ref="I11:J11"/>
    <mergeCell ref="K11:L11"/>
    <mergeCell ref="M11:N11"/>
    <mergeCell ref="E12:F12"/>
    <mergeCell ref="G12:H12"/>
    <mergeCell ref="I12:J12"/>
    <mergeCell ref="K12:L12"/>
    <mergeCell ref="M12:N12"/>
    <mergeCell ref="E9:F9"/>
    <mergeCell ref="G9:H9"/>
    <mergeCell ref="I9:J9"/>
    <mergeCell ref="K9:L9"/>
    <mergeCell ref="M9:N9"/>
    <mergeCell ref="E10:F10"/>
    <mergeCell ref="G10:H10"/>
    <mergeCell ref="I10:J10"/>
    <mergeCell ref="K10:L10"/>
    <mergeCell ref="M10:N10"/>
    <mergeCell ref="C8:D8"/>
    <mergeCell ref="E8:F8"/>
    <mergeCell ref="G8:H8"/>
    <mergeCell ref="I8:J8"/>
    <mergeCell ref="K8:L8"/>
    <mergeCell ref="M8:N8"/>
    <mergeCell ref="I1:N1"/>
    <mergeCell ref="M3:N3"/>
    <mergeCell ref="C5:D6"/>
    <mergeCell ref="E7:F7"/>
    <mergeCell ref="G7:H7"/>
    <mergeCell ref="I7:J7"/>
    <mergeCell ref="K7:L7"/>
    <mergeCell ref="M7:N7"/>
  </mergeCells>
  <conditionalFormatting sqref="E7:N7">
    <cfRule type="cellIs" dxfId="13" priority="2" operator="equal">
      <formula>"1.º trimestre"</formula>
    </cfRule>
  </conditionalFormatting>
  <conditionalFormatting sqref="E40:N40">
    <cfRule type="cellIs" dxfId="12" priority="1" operator="equal">
      <formula>"1.º trimestre"</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sheetPr codeName="Folha5">
    <tabColor theme="5"/>
  </sheetPr>
  <dimension ref="A1:AE76"/>
  <sheetViews>
    <sheetView zoomScaleNormal="100" workbookViewId="0"/>
  </sheetViews>
  <sheetFormatPr defaultRowHeight="12.75"/>
  <cols>
    <col min="1" max="1" width="1" style="166" customWidth="1"/>
    <col min="2" max="2" width="2.5703125" style="166" customWidth="1"/>
    <col min="3" max="3" width="1" style="166" customWidth="1"/>
    <col min="4" max="4" width="24.7109375" style="166" customWidth="1"/>
    <col min="5" max="17" width="5.42578125" style="166" customWidth="1"/>
    <col min="18" max="18" width="2.5703125" style="166" customWidth="1"/>
    <col min="19" max="19" width="1" style="166" customWidth="1"/>
    <col min="20" max="16384" width="9.140625" style="166"/>
  </cols>
  <sheetData>
    <row r="1" spans="1:30" ht="13.5" customHeight="1">
      <c r="A1" s="165"/>
      <c r="B1" s="1555" t="s">
        <v>449</v>
      </c>
      <c r="C1" s="1555"/>
      <c r="D1" s="1555"/>
      <c r="E1" s="167"/>
      <c r="F1" s="167"/>
      <c r="G1" s="167"/>
      <c r="H1" s="167"/>
      <c r="I1" s="167"/>
      <c r="J1" s="167"/>
      <c r="K1" s="167"/>
      <c r="L1" s="167"/>
      <c r="M1" s="167"/>
      <c r="N1" s="167"/>
      <c r="O1" s="167"/>
      <c r="P1" s="167"/>
      <c r="Q1" s="167"/>
      <c r="R1" s="167"/>
      <c r="S1" s="165"/>
    </row>
    <row r="2" spans="1:30" ht="6" customHeight="1">
      <c r="A2" s="165"/>
      <c r="B2" s="675"/>
      <c r="C2" s="675"/>
      <c r="D2" s="675"/>
      <c r="E2" s="276"/>
      <c r="F2" s="276"/>
      <c r="G2" s="276"/>
      <c r="H2" s="276"/>
      <c r="I2" s="276"/>
      <c r="J2" s="276"/>
      <c r="K2" s="276"/>
      <c r="L2" s="276"/>
      <c r="M2" s="276"/>
      <c r="N2" s="276"/>
      <c r="O2" s="276"/>
      <c r="P2" s="276"/>
      <c r="Q2" s="276"/>
      <c r="R2" s="277"/>
      <c r="S2" s="167"/>
    </row>
    <row r="3" spans="1:30" ht="10.5" customHeight="1" thickBot="1">
      <c r="A3" s="165"/>
      <c r="B3" s="167"/>
      <c r="C3" s="167"/>
      <c r="D3" s="167"/>
      <c r="E3" s="640"/>
      <c r="F3" s="640"/>
      <c r="G3" s="167"/>
      <c r="H3" s="167"/>
      <c r="I3" s="167"/>
      <c r="J3" s="167"/>
      <c r="K3" s="167"/>
      <c r="L3" s="167"/>
      <c r="M3" s="167"/>
      <c r="N3" s="167"/>
      <c r="O3" s="167"/>
      <c r="P3" s="640"/>
      <c r="Q3" s="640" t="s">
        <v>70</v>
      </c>
      <c r="R3" s="278"/>
      <c r="S3" s="167"/>
    </row>
    <row r="4" spans="1:30" ht="13.5" customHeight="1" thickBot="1">
      <c r="A4" s="165"/>
      <c r="B4" s="167"/>
      <c r="C4" s="451" t="s">
        <v>450</v>
      </c>
      <c r="D4" s="456"/>
      <c r="E4" s="457"/>
      <c r="F4" s="457"/>
      <c r="G4" s="457"/>
      <c r="H4" s="457"/>
      <c r="I4" s="457"/>
      <c r="J4" s="457"/>
      <c r="K4" s="457"/>
      <c r="L4" s="457"/>
      <c r="M4" s="457"/>
      <c r="N4" s="457"/>
      <c r="O4" s="457"/>
      <c r="P4" s="457"/>
      <c r="Q4" s="458"/>
      <c r="R4" s="278"/>
      <c r="S4" s="167"/>
    </row>
    <row r="5" spans="1:30" ht="12" customHeight="1">
      <c r="A5" s="165"/>
      <c r="B5" s="167"/>
      <c r="C5" s="1063" t="s">
        <v>78</v>
      </c>
      <c r="D5" s="1063"/>
      <c r="E5" s="219"/>
      <c r="F5" s="219"/>
      <c r="G5" s="219"/>
      <c r="H5" s="219"/>
      <c r="I5" s="219"/>
      <c r="J5" s="219"/>
      <c r="K5" s="219"/>
      <c r="L5" s="219"/>
      <c r="M5" s="219"/>
      <c r="N5" s="219"/>
      <c r="O5" s="219"/>
      <c r="P5" s="219"/>
      <c r="Q5" s="219"/>
      <c r="R5" s="278"/>
      <c r="S5" s="167"/>
    </row>
    <row r="6" spans="1:30" s="125" customFormat="1" ht="13.5" customHeight="1">
      <c r="A6" s="197"/>
      <c r="B6" s="206"/>
      <c r="C6" s="1552" t="s">
        <v>129</v>
      </c>
      <c r="D6" s="1553"/>
      <c r="E6" s="1553"/>
      <c r="F6" s="1553"/>
      <c r="G6" s="1553"/>
      <c r="H6" s="1553"/>
      <c r="I6" s="1553"/>
      <c r="J6" s="1553"/>
      <c r="K6" s="1553"/>
      <c r="L6" s="1553"/>
      <c r="M6" s="1553"/>
      <c r="N6" s="1553"/>
      <c r="O6" s="1553"/>
      <c r="P6" s="1553"/>
      <c r="Q6" s="1554"/>
      <c r="R6" s="278"/>
      <c r="S6" s="4"/>
      <c r="U6" s="622"/>
      <c r="V6" s="622"/>
      <c r="W6" s="622"/>
      <c r="X6" s="622"/>
      <c r="Y6" s="622"/>
      <c r="Z6" s="622"/>
      <c r="AA6" s="622"/>
      <c r="AB6" s="622"/>
      <c r="AC6" s="622"/>
      <c r="AD6" s="622"/>
    </row>
    <row r="7" spans="1:30" s="125" customFormat="1" ht="3.75" customHeight="1">
      <c r="A7" s="197"/>
      <c r="B7" s="206"/>
      <c r="C7" s="1064"/>
      <c r="D7" s="1064"/>
      <c r="E7" s="1065"/>
      <c r="F7" s="1065"/>
      <c r="G7" s="1065"/>
      <c r="H7" s="1065"/>
      <c r="I7" s="1065"/>
      <c r="J7" s="1065"/>
      <c r="K7" s="1065"/>
      <c r="L7" s="1065"/>
      <c r="M7" s="1065"/>
      <c r="N7" s="1065"/>
      <c r="O7" s="1065"/>
      <c r="P7" s="1065"/>
      <c r="Q7" s="1065"/>
      <c r="R7" s="278"/>
      <c r="S7" s="4"/>
      <c r="U7" s="622"/>
      <c r="V7" s="622"/>
      <c r="W7" s="622"/>
      <c r="X7" s="622"/>
      <c r="Y7" s="622"/>
      <c r="Z7" s="622"/>
      <c r="AA7" s="622"/>
      <c r="AB7" s="622"/>
      <c r="AC7" s="622"/>
      <c r="AD7" s="622"/>
    </row>
    <row r="8" spans="1:30" s="125" customFormat="1" ht="13.5" customHeight="1">
      <c r="A8" s="197"/>
      <c r="B8" s="206"/>
      <c r="C8" s="1065"/>
      <c r="D8" s="1065"/>
      <c r="E8" s="1448">
        <v>2013</v>
      </c>
      <c r="F8" s="1556">
        <v>2014</v>
      </c>
      <c r="G8" s="1556"/>
      <c r="H8" s="1556"/>
      <c r="I8" s="1556"/>
      <c r="J8" s="1556"/>
      <c r="K8" s="1556"/>
      <c r="L8" s="1556"/>
      <c r="M8" s="1556"/>
      <c r="N8" s="1556"/>
      <c r="O8" s="1556"/>
      <c r="P8" s="1556"/>
      <c r="Q8" s="1556"/>
      <c r="R8" s="278"/>
      <c r="S8" s="4"/>
      <c r="U8" s="622"/>
      <c r="V8" s="622"/>
      <c r="W8" s="622"/>
      <c r="X8" s="622"/>
      <c r="Y8" s="622"/>
      <c r="Z8" s="622"/>
      <c r="AA8" s="622"/>
      <c r="AB8" s="622"/>
      <c r="AC8" s="622"/>
      <c r="AD8" s="622"/>
    </row>
    <row r="9" spans="1:30" ht="12.75" customHeight="1">
      <c r="A9" s="165"/>
      <c r="B9" s="167"/>
      <c r="C9" s="1546"/>
      <c r="D9" s="1546"/>
      <c r="E9" s="815" t="s">
        <v>94</v>
      </c>
      <c r="F9" s="815" t="s">
        <v>93</v>
      </c>
      <c r="G9" s="815" t="s">
        <v>104</v>
      </c>
      <c r="H9" s="815" t="s">
        <v>103</v>
      </c>
      <c r="I9" s="815" t="s">
        <v>102</v>
      </c>
      <c r="J9" s="815" t="s">
        <v>101</v>
      </c>
      <c r="K9" s="815" t="s">
        <v>100</v>
      </c>
      <c r="L9" s="815" t="s">
        <v>99</v>
      </c>
      <c r="M9" s="815" t="s">
        <v>98</v>
      </c>
      <c r="N9" s="815" t="s">
        <v>97</v>
      </c>
      <c r="O9" s="815" t="s">
        <v>96</v>
      </c>
      <c r="P9" s="815" t="s">
        <v>95</v>
      </c>
      <c r="Q9" s="815" t="s">
        <v>94</v>
      </c>
      <c r="R9" s="278"/>
      <c r="S9" s="167"/>
    </row>
    <row r="10" spans="1:30" ht="3.75" customHeight="1">
      <c r="A10" s="165"/>
      <c r="B10" s="167"/>
      <c r="C10" s="1020"/>
      <c r="D10" s="1020"/>
      <c r="E10" s="1018"/>
      <c r="F10" s="1018"/>
      <c r="G10" s="1018"/>
      <c r="H10" s="1018"/>
      <c r="I10" s="1018"/>
      <c r="J10" s="1018"/>
      <c r="K10" s="1018"/>
      <c r="L10" s="1018"/>
      <c r="M10" s="1018"/>
      <c r="N10" s="1018"/>
      <c r="O10" s="1018"/>
      <c r="P10" s="1018"/>
      <c r="Q10" s="1018"/>
      <c r="R10" s="278"/>
      <c r="S10" s="167"/>
    </row>
    <row r="11" spans="1:30" ht="13.5" customHeight="1">
      <c r="A11" s="165"/>
      <c r="B11" s="167"/>
      <c r="C11" s="1549" t="s">
        <v>430</v>
      </c>
      <c r="D11" s="1550"/>
      <c r="E11" s="1019"/>
      <c r="F11" s="1019"/>
      <c r="G11" s="1019"/>
      <c r="H11" s="1019"/>
      <c r="I11" s="1019"/>
      <c r="J11" s="1019"/>
      <c r="K11" s="1019"/>
      <c r="L11" s="1019"/>
      <c r="M11" s="1019"/>
      <c r="N11" s="1019"/>
      <c r="O11" s="1019"/>
      <c r="P11" s="1019"/>
      <c r="Q11" s="1019"/>
      <c r="R11" s="278"/>
      <c r="S11" s="167"/>
    </row>
    <row r="12" spans="1:30" s="205" customFormat="1" ht="13.5" customHeight="1">
      <c r="A12" s="197"/>
      <c r="B12" s="206"/>
      <c r="D12" s="1069" t="s">
        <v>68</v>
      </c>
      <c r="E12" s="1021">
        <v>145</v>
      </c>
      <c r="F12" s="1021">
        <v>158</v>
      </c>
      <c r="G12" s="1021">
        <v>149</v>
      </c>
      <c r="H12" s="1021">
        <v>147</v>
      </c>
      <c r="I12" s="1021">
        <v>147</v>
      </c>
      <c r="J12" s="1021">
        <v>132</v>
      </c>
      <c r="K12" s="1021">
        <v>104</v>
      </c>
      <c r="L12" s="1021">
        <v>97</v>
      </c>
      <c r="M12" s="1021">
        <v>86</v>
      </c>
      <c r="N12" s="1021">
        <v>82</v>
      </c>
      <c r="O12" s="1021">
        <v>72</v>
      </c>
      <c r="P12" s="1021">
        <v>80</v>
      </c>
      <c r="Q12" s="1021">
        <v>106</v>
      </c>
      <c r="R12" s="278"/>
      <c r="S12" s="167"/>
      <c r="U12" s="1114"/>
    </row>
    <row r="13" spans="1:30" s="193" customFormat="1" ht="18.75" customHeight="1">
      <c r="A13" s="197"/>
      <c r="B13" s="206"/>
      <c r="C13" s="674"/>
      <c r="D13" s="279"/>
      <c r="E13" s="199"/>
      <c r="F13" s="199"/>
      <c r="G13" s="199"/>
      <c r="H13" s="199"/>
      <c r="I13" s="199"/>
      <c r="J13" s="199"/>
      <c r="K13" s="199"/>
      <c r="L13" s="199"/>
      <c r="M13" s="199"/>
      <c r="N13" s="199"/>
      <c r="O13" s="199"/>
      <c r="P13" s="199"/>
      <c r="Q13" s="199"/>
      <c r="R13" s="278"/>
      <c r="S13" s="167"/>
    </row>
    <row r="14" spans="1:30" s="193" customFormat="1" ht="13.5" customHeight="1">
      <c r="A14" s="197"/>
      <c r="B14" s="206"/>
      <c r="C14" s="1549" t="s">
        <v>147</v>
      </c>
      <c r="D14" s="1550"/>
      <c r="E14" s="199"/>
      <c r="F14" s="199"/>
      <c r="G14" s="199"/>
      <c r="H14" s="199"/>
      <c r="I14" s="199"/>
      <c r="J14" s="199"/>
      <c r="K14" s="199"/>
      <c r="L14" s="199"/>
      <c r="M14" s="199"/>
      <c r="N14" s="199"/>
      <c r="O14" s="199"/>
      <c r="P14" s="199"/>
      <c r="Q14" s="199"/>
      <c r="R14" s="278"/>
      <c r="S14" s="167"/>
    </row>
    <row r="15" spans="1:30" s="201" customFormat="1" ht="13.5" customHeight="1">
      <c r="A15" s="197"/>
      <c r="B15" s="206"/>
      <c r="D15" s="1069" t="s">
        <v>68</v>
      </c>
      <c r="E15" s="1057">
        <v>2056</v>
      </c>
      <c r="F15" s="1057">
        <v>2345</v>
      </c>
      <c r="G15" s="1057">
        <v>1745</v>
      </c>
      <c r="H15" s="1057">
        <v>1658</v>
      </c>
      <c r="I15" s="1057">
        <v>1255</v>
      </c>
      <c r="J15" s="1057">
        <v>1464</v>
      </c>
      <c r="K15" s="1057">
        <v>827</v>
      </c>
      <c r="L15" s="1057">
        <v>819</v>
      </c>
      <c r="M15" s="1057">
        <v>740</v>
      </c>
      <c r="N15" s="1057">
        <v>815</v>
      </c>
      <c r="O15" s="1057">
        <v>789</v>
      </c>
      <c r="P15" s="1057">
        <v>881</v>
      </c>
      <c r="Q15" s="1057">
        <v>1537</v>
      </c>
      <c r="R15" s="281"/>
      <c r="S15" s="195"/>
    </row>
    <row r="16" spans="1:30" s="171" customFormat="1" ht="26.25" customHeight="1">
      <c r="A16" s="1090"/>
      <c r="B16" s="170"/>
      <c r="C16" s="1091"/>
      <c r="D16" s="1092" t="s">
        <v>645</v>
      </c>
      <c r="E16" s="1093">
        <v>1049</v>
      </c>
      <c r="F16" s="1093">
        <v>1118</v>
      </c>
      <c r="G16" s="1093">
        <v>1090</v>
      </c>
      <c r="H16" s="1093">
        <v>1073</v>
      </c>
      <c r="I16" s="1093">
        <v>780</v>
      </c>
      <c r="J16" s="1093">
        <v>718</v>
      </c>
      <c r="K16" s="1093">
        <v>462</v>
      </c>
      <c r="L16" s="1093">
        <v>399</v>
      </c>
      <c r="M16" s="1093">
        <v>335</v>
      </c>
      <c r="N16" s="1093">
        <v>490</v>
      </c>
      <c r="O16" s="1093">
        <v>529</v>
      </c>
      <c r="P16" s="1093">
        <v>646</v>
      </c>
      <c r="Q16" s="1093">
        <v>1036</v>
      </c>
      <c r="R16" s="1088"/>
      <c r="S16" s="170"/>
    </row>
    <row r="17" spans="1:19" s="193" customFormat="1" ht="18.75" customHeight="1">
      <c r="A17" s="197"/>
      <c r="B17" s="192"/>
      <c r="C17" s="674" t="s">
        <v>240</v>
      </c>
      <c r="D17" s="1094" t="s">
        <v>646</v>
      </c>
      <c r="E17" s="1078">
        <v>1007</v>
      </c>
      <c r="F17" s="1078">
        <v>1227</v>
      </c>
      <c r="G17" s="1078">
        <v>655</v>
      </c>
      <c r="H17" s="1078">
        <v>585</v>
      </c>
      <c r="I17" s="1078">
        <v>475</v>
      </c>
      <c r="J17" s="1078">
        <v>746</v>
      </c>
      <c r="K17" s="1078">
        <v>365</v>
      </c>
      <c r="L17" s="1078">
        <v>420</v>
      </c>
      <c r="M17" s="1078">
        <v>405</v>
      </c>
      <c r="N17" s="1078">
        <v>325</v>
      </c>
      <c r="O17" s="1078">
        <v>260</v>
      </c>
      <c r="P17" s="1078">
        <v>235</v>
      </c>
      <c r="Q17" s="1078">
        <v>501</v>
      </c>
      <c r="R17" s="278"/>
      <c r="S17" s="167"/>
    </row>
    <row r="18" spans="1:19" s="193" customFormat="1">
      <c r="A18" s="197"/>
      <c r="B18" s="192"/>
      <c r="C18" s="674"/>
      <c r="D18" s="282"/>
      <c r="E18" s="199"/>
      <c r="F18" s="199"/>
      <c r="G18" s="199"/>
      <c r="H18" s="199"/>
      <c r="I18" s="199"/>
      <c r="J18" s="199"/>
      <c r="K18" s="199"/>
      <c r="L18" s="199"/>
      <c r="M18" s="199"/>
      <c r="N18" s="199"/>
      <c r="O18" s="199"/>
      <c r="P18" s="199"/>
      <c r="Q18" s="199"/>
      <c r="R18" s="278"/>
      <c r="S18" s="167"/>
    </row>
    <row r="19" spans="1:19" s="193" customFormat="1" ht="13.5" customHeight="1">
      <c r="A19" s="197"/>
      <c r="B19" s="192"/>
      <c r="C19" s="674"/>
      <c r="D19" s="282"/>
      <c r="E19" s="188"/>
      <c r="F19" s="188"/>
      <c r="G19" s="188"/>
      <c r="H19" s="188"/>
      <c r="I19" s="188"/>
      <c r="J19" s="188"/>
      <c r="K19" s="188"/>
      <c r="L19" s="188"/>
      <c r="M19" s="188"/>
      <c r="N19" s="188"/>
      <c r="O19" s="188"/>
      <c r="P19" s="188"/>
      <c r="Q19" s="188"/>
      <c r="R19" s="278"/>
      <c r="S19" s="167"/>
    </row>
    <row r="20" spans="1:19" s="193" customFormat="1" ht="13.5" customHeight="1">
      <c r="A20" s="197"/>
      <c r="B20" s="192"/>
      <c r="C20" s="674"/>
      <c r="D20" s="544"/>
      <c r="E20" s="200"/>
      <c r="F20" s="200"/>
      <c r="G20" s="200"/>
      <c r="H20" s="200"/>
      <c r="I20" s="200"/>
      <c r="J20" s="200"/>
      <c r="K20" s="200"/>
      <c r="L20" s="200"/>
      <c r="M20" s="200"/>
      <c r="N20" s="200"/>
      <c r="O20" s="200"/>
      <c r="P20" s="200"/>
      <c r="Q20" s="200"/>
      <c r="R20" s="278"/>
      <c r="S20" s="167"/>
    </row>
    <row r="21" spans="1:19" s="193" customFormat="1" ht="13.5" customHeight="1">
      <c r="A21" s="197"/>
      <c r="B21" s="192"/>
      <c r="C21" s="674"/>
      <c r="D21" s="544"/>
      <c r="E21" s="200"/>
      <c r="F21" s="200"/>
      <c r="G21" s="200"/>
      <c r="H21" s="200"/>
      <c r="I21" s="200"/>
      <c r="J21" s="200"/>
      <c r="K21" s="200"/>
      <c r="L21" s="200"/>
      <c r="M21" s="200"/>
      <c r="N21" s="200"/>
      <c r="O21" s="200"/>
      <c r="P21" s="200"/>
      <c r="Q21" s="200"/>
      <c r="R21" s="278"/>
      <c r="S21" s="167"/>
    </row>
    <row r="22" spans="1:19" s="193" customFormat="1" ht="13.5" customHeight="1">
      <c r="A22" s="191"/>
      <c r="B22" s="192"/>
      <c r="C22" s="674"/>
      <c r="D22" s="544"/>
      <c r="E22" s="200"/>
      <c r="F22" s="200"/>
      <c r="G22" s="200"/>
      <c r="H22" s="200"/>
      <c r="I22" s="200"/>
      <c r="J22" s="200"/>
      <c r="K22" s="200"/>
      <c r="L22" s="200"/>
      <c r="M22" s="200"/>
      <c r="N22" s="200"/>
      <c r="O22" s="200"/>
      <c r="P22" s="200"/>
      <c r="Q22" s="200"/>
      <c r="R22" s="278"/>
      <c r="S22" s="167"/>
    </row>
    <row r="23" spans="1:19" s="193" customFormat="1" ht="13.5" customHeight="1">
      <c r="A23" s="191"/>
      <c r="B23" s="192"/>
      <c r="C23" s="674"/>
      <c r="D23" s="544"/>
      <c r="E23" s="200"/>
      <c r="F23" s="200"/>
      <c r="G23" s="200"/>
      <c r="H23" s="200"/>
      <c r="I23" s="200"/>
      <c r="J23" s="200"/>
      <c r="K23" s="200"/>
      <c r="L23" s="200"/>
      <c r="M23" s="200"/>
      <c r="N23" s="200"/>
      <c r="O23" s="200"/>
      <c r="P23" s="200"/>
      <c r="Q23" s="200"/>
      <c r="R23" s="278"/>
      <c r="S23" s="167"/>
    </row>
    <row r="24" spans="1:19" s="193" customFormat="1" ht="13.5" customHeight="1">
      <c r="A24" s="191"/>
      <c r="B24" s="192"/>
      <c r="C24" s="674"/>
      <c r="D24" s="544"/>
      <c r="E24" s="200"/>
      <c r="F24" s="200"/>
      <c r="G24" s="200"/>
      <c r="H24" s="200"/>
      <c r="I24" s="200"/>
      <c r="J24" s="200"/>
      <c r="K24" s="200"/>
      <c r="L24" s="200"/>
      <c r="M24" s="200"/>
      <c r="N24" s="200"/>
      <c r="O24" s="200"/>
      <c r="P24" s="200"/>
      <c r="Q24" s="200"/>
      <c r="R24" s="278"/>
      <c r="S24" s="167"/>
    </row>
    <row r="25" spans="1:19" s="193" customFormat="1" ht="13.5" customHeight="1">
      <c r="A25" s="191"/>
      <c r="B25" s="192"/>
      <c r="C25" s="674"/>
      <c r="D25" s="544"/>
      <c r="E25" s="200"/>
      <c r="F25" s="200"/>
      <c r="G25" s="200"/>
      <c r="H25" s="200"/>
      <c r="I25" s="200"/>
      <c r="J25" s="200"/>
      <c r="K25" s="200"/>
      <c r="L25" s="200"/>
      <c r="M25" s="200"/>
      <c r="N25" s="200"/>
      <c r="O25" s="200"/>
      <c r="P25" s="200"/>
      <c r="Q25" s="200"/>
      <c r="R25" s="278"/>
      <c r="S25" s="167"/>
    </row>
    <row r="26" spans="1:19" s="201" customFormat="1" ht="13.5" customHeight="1">
      <c r="A26" s="202"/>
      <c r="B26" s="203"/>
      <c r="C26" s="545"/>
      <c r="D26" s="280"/>
      <c r="E26" s="204"/>
      <c r="F26" s="204"/>
      <c r="G26" s="204"/>
      <c r="H26" s="204"/>
      <c r="I26" s="204"/>
      <c r="J26" s="204"/>
      <c r="K26" s="204"/>
      <c r="L26" s="204"/>
      <c r="M26" s="204"/>
      <c r="N26" s="204"/>
      <c r="O26" s="204"/>
      <c r="P26" s="204"/>
      <c r="Q26" s="204"/>
      <c r="R26" s="281"/>
      <c r="S26" s="195"/>
    </row>
    <row r="27" spans="1:19" ht="13.5" customHeight="1">
      <c r="A27" s="165"/>
      <c r="B27" s="167"/>
      <c r="C27" s="674"/>
      <c r="D27" s="168"/>
      <c r="E27" s="200"/>
      <c r="F27" s="200"/>
      <c r="G27" s="200"/>
      <c r="H27" s="200"/>
      <c r="I27" s="200"/>
      <c r="J27" s="200"/>
      <c r="K27" s="200"/>
      <c r="L27" s="200"/>
      <c r="M27" s="200"/>
      <c r="N27" s="200"/>
      <c r="O27" s="200"/>
      <c r="P27" s="200"/>
      <c r="Q27" s="200"/>
      <c r="R27" s="278"/>
      <c r="S27" s="167"/>
    </row>
    <row r="28" spans="1:19" s="193" customFormat="1" ht="13.5" customHeight="1">
      <c r="A28" s="191"/>
      <c r="B28" s="192"/>
      <c r="C28" s="674"/>
      <c r="D28" s="168"/>
      <c r="E28" s="200"/>
      <c r="F28" s="200"/>
      <c r="G28" s="200"/>
      <c r="H28" s="200"/>
      <c r="I28" s="200"/>
      <c r="J28" s="200"/>
      <c r="K28" s="200"/>
      <c r="L28" s="200"/>
      <c r="M28" s="200"/>
      <c r="N28" s="200"/>
      <c r="O28" s="200"/>
      <c r="P28" s="200"/>
      <c r="Q28" s="200"/>
      <c r="R28" s="278"/>
      <c r="S28" s="167"/>
    </row>
    <row r="29" spans="1:19" s="193" customFormat="1" ht="13.5" customHeight="1">
      <c r="A29" s="191"/>
      <c r="B29" s="192"/>
      <c r="C29" s="674"/>
      <c r="D29" s="282"/>
      <c r="E29" s="200"/>
      <c r="F29" s="200"/>
      <c r="G29" s="200"/>
      <c r="H29" s="200"/>
      <c r="I29" s="200"/>
      <c r="J29" s="200"/>
      <c r="K29" s="200"/>
      <c r="L29" s="200"/>
      <c r="M29" s="200"/>
      <c r="N29" s="200"/>
      <c r="O29" s="200"/>
      <c r="P29" s="200"/>
      <c r="Q29" s="200"/>
      <c r="R29" s="278"/>
      <c r="S29" s="167"/>
    </row>
    <row r="30" spans="1:19" s="193" customFormat="1" ht="13.5" customHeight="1">
      <c r="A30" s="191"/>
      <c r="B30" s="192"/>
      <c r="C30" s="674"/>
      <c r="D30" s="818"/>
      <c r="E30" s="819"/>
      <c r="F30" s="819"/>
      <c r="G30" s="819"/>
      <c r="H30" s="819"/>
      <c r="I30" s="819"/>
      <c r="J30" s="819"/>
      <c r="K30" s="819"/>
      <c r="L30" s="819"/>
      <c r="M30" s="819"/>
      <c r="N30" s="819"/>
      <c r="O30" s="819"/>
      <c r="P30" s="819"/>
      <c r="Q30" s="819"/>
      <c r="R30" s="278"/>
      <c r="S30" s="167"/>
    </row>
    <row r="31" spans="1:19" s="201" customFormat="1" ht="13.5" customHeight="1">
      <c r="A31" s="202"/>
      <c r="B31" s="203"/>
      <c r="C31" s="545"/>
      <c r="D31" s="820"/>
      <c r="E31" s="820"/>
      <c r="F31" s="820"/>
      <c r="G31" s="820"/>
      <c r="H31" s="820"/>
      <c r="I31" s="820"/>
      <c r="J31" s="820"/>
      <c r="K31" s="820"/>
      <c r="L31" s="820"/>
      <c r="M31" s="820"/>
      <c r="N31" s="820"/>
      <c r="O31" s="820"/>
      <c r="P31" s="820"/>
      <c r="Q31" s="820"/>
      <c r="R31" s="281"/>
      <c r="S31" s="195"/>
    </row>
    <row r="32" spans="1:19" ht="35.25" customHeight="1">
      <c r="A32" s="165"/>
      <c r="B32" s="167"/>
      <c r="C32" s="674"/>
      <c r="D32" s="821"/>
      <c r="E32" s="819"/>
      <c r="F32" s="819"/>
      <c r="G32" s="819"/>
      <c r="H32" s="819"/>
      <c r="I32" s="819"/>
      <c r="J32" s="819"/>
      <c r="K32" s="819"/>
      <c r="L32" s="819"/>
      <c r="M32" s="819"/>
      <c r="N32" s="819"/>
      <c r="O32" s="819"/>
      <c r="P32" s="819"/>
      <c r="Q32" s="819"/>
      <c r="R32" s="278"/>
      <c r="S32" s="167"/>
    </row>
    <row r="33" spans="1:31" ht="13.5" customHeight="1">
      <c r="A33" s="165"/>
      <c r="B33" s="167"/>
      <c r="C33" s="1070" t="s">
        <v>183</v>
      </c>
      <c r="D33" s="1071"/>
      <c r="E33" s="1071"/>
      <c r="F33" s="1071"/>
      <c r="G33" s="1071"/>
      <c r="H33" s="1071"/>
      <c r="I33" s="1071"/>
      <c r="J33" s="1071"/>
      <c r="K33" s="1071"/>
      <c r="L33" s="1071"/>
      <c r="M33" s="1071"/>
      <c r="N33" s="1071"/>
      <c r="O33" s="1071"/>
      <c r="P33" s="1071"/>
      <c r="Q33" s="1072"/>
      <c r="R33" s="278"/>
      <c r="S33" s="198"/>
      <c r="T33" s="198"/>
      <c r="U33" s="198"/>
      <c r="V33" s="198"/>
      <c r="W33" s="198"/>
      <c r="X33" s="198"/>
      <c r="Y33" s="198"/>
      <c r="Z33" s="198"/>
      <c r="AA33" s="198"/>
      <c r="AB33" s="198"/>
      <c r="AC33" s="198"/>
      <c r="AD33" s="198"/>
      <c r="AE33" s="198"/>
    </row>
    <row r="34" spans="1:31" s="193" customFormat="1" ht="3.75" customHeight="1">
      <c r="A34" s="191"/>
      <c r="B34" s="192"/>
      <c r="C34" s="674"/>
      <c r="D34" s="282"/>
      <c r="E34" s="200"/>
      <c r="F34" s="200"/>
      <c r="G34" s="200"/>
      <c r="H34" s="200"/>
      <c r="I34" s="200"/>
      <c r="J34" s="200"/>
      <c r="K34" s="200"/>
      <c r="L34" s="200"/>
      <c r="M34" s="200"/>
      <c r="N34" s="200"/>
      <c r="O34" s="200"/>
      <c r="P34" s="200"/>
      <c r="Q34" s="200"/>
      <c r="R34" s="278"/>
      <c r="S34" s="167"/>
    </row>
    <row r="35" spans="1:31" ht="12.75" customHeight="1">
      <c r="A35" s="165"/>
      <c r="B35" s="167"/>
      <c r="C35" s="1546"/>
      <c r="D35" s="1546"/>
      <c r="E35" s="1056">
        <v>2001</v>
      </c>
      <c r="F35" s="1056">
        <v>2002</v>
      </c>
      <c r="G35" s="1056">
        <v>2003</v>
      </c>
      <c r="H35" s="1056">
        <v>2004</v>
      </c>
      <c r="I35" s="1056" t="s">
        <v>647</v>
      </c>
      <c r="J35" s="1058" t="s">
        <v>648</v>
      </c>
      <c r="K35" s="1056" t="s">
        <v>649</v>
      </c>
      <c r="L35" s="1056" t="s">
        <v>650</v>
      </c>
      <c r="M35" s="1056" t="s">
        <v>651</v>
      </c>
      <c r="N35" s="1049" t="s">
        <v>652</v>
      </c>
      <c r="O35" s="1052" t="s">
        <v>653</v>
      </c>
      <c r="P35" s="1066" t="s">
        <v>654</v>
      </c>
      <c r="Q35" s="1066">
        <v>2013</v>
      </c>
      <c r="R35" s="278"/>
      <c r="S35" s="167"/>
    </row>
    <row r="36" spans="1:31" ht="3.75" customHeight="1">
      <c r="A36" s="165"/>
      <c r="B36" s="167"/>
      <c r="C36" s="1020"/>
      <c r="D36" s="1020"/>
      <c r="E36" s="991"/>
      <c r="F36" s="991"/>
      <c r="G36" s="991"/>
      <c r="H36" s="1044"/>
      <c r="I36" s="1018"/>
      <c r="J36" s="1059"/>
      <c r="K36" s="1018"/>
      <c r="L36" s="1018"/>
      <c r="M36" s="1018"/>
      <c r="N36" s="1044"/>
      <c r="O36" s="1044"/>
      <c r="P36" s="1067"/>
      <c r="Q36" s="1067"/>
      <c r="R36" s="278"/>
      <c r="S36" s="167"/>
    </row>
    <row r="37" spans="1:31" ht="13.5" customHeight="1">
      <c r="A37" s="165"/>
      <c r="B37" s="167"/>
      <c r="C37" s="1549" t="s">
        <v>430</v>
      </c>
      <c r="D37" s="1550"/>
      <c r="E37" s="991"/>
      <c r="F37" s="991"/>
      <c r="G37" s="991"/>
      <c r="H37" s="1044"/>
      <c r="I37" s="1019"/>
      <c r="J37" s="1059"/>
      <c r="K37" s="1019"/>
      <c r="L37" s="1019"/>
      <c r="M37" s="1019"/>
      <c r="N37" s="1044"/>
      <c r="O37" s="1044"/>
      <c r="P37" s="1067"/>
      <c r="Q37" s="1067"/>
      <c r="R37" s="278"/>
      <c r="S37" s="167"/>
    </row>
    <row r="38" spans="1:31" s="205" customFormat="1" ht="13.5" customHeight="1">
      <c r="A38" s="197"/>
      <c r="B38" s="206"/>
      <c r="D38" s="1069" t="s">
        <v>68</v>
      </c>
      <c r="E38" s="1068" t="s">
        <v>431</v>
      </c>
      <c r="F38" s="1068" t="s">
        <v>431</v>
      </c>
      <c r="G38" s="1068" t="s">
        <v>431</v>
      </c>
      <c r="H38" s="1068" t="s">
        <v>431</v>
      </c>
      <c r="I38" s="1041">
        <v>34</v>
      </c>
      <c r="J38" s="1021">
        <v>49</v>
      </c>
      <c r="K38" s="1041">
        <v>28</v>
      </c>
      <c r="L38" s="1041">
        <v>54</v>
      </c>
      <c r="M38" s="1041">
        <v>423</v>
      </c>
      <c r="N38" s="1050">
        <v>324</v>
      </c>
      <c r="O38" s="1053">
        <v>266</v>
      </c>
      <c r="P38" s="1045">
        <v>550</v>
      </c>
      <c r="Q38" s="1045">
        <v>547</v>
      </c>
      <c r="R38" s="278"/>
      <c r="S38" s="167"/>
    </row>
    <row r="39" spans="1:31" s="193" customFormat="1" ht="18.75" customHeight="1">
      <c r="A39" s="191"/>
      <c r="B39" s="192"/>
      <c r="C39" s="674"/>
      <c r="D39" s="279"/>
      <c r="E39" s="992"/>
      <c r="F39" s="992"/>
      <c r="G39" s="992"/>
      <c r="H39" s="1054"/>
      <c r="I39" s="1043"/>
      <c r="J39" s="199"/>
      <c r="K39" s="1043"/>
      <c r="L39" s="1043"/>
      <c r="M39" s="1043"/>
      <c r="N39" s="1046"/>
      <c r="O39" s="1054"/>
      <c r="P39" s="1048"/>
      <c r="Q39" s="1048"/>
      <c r="R39" s="278"/>
      <c r="S39" s="167"/>
    </row>
    <row r="40" spans="1:31" s="193" customFormat="1" ht="13.5" customHeight="1">
      <c r="A40" s="191"/>
      <c r="B40" s="192"/>
      <c r="C40" s="1549" t="s">
        <v>147</v>
      </c>
      <c r="D40" s="1550"/>
      <c r="E40" s="992"/>
      <c r="F40" s="992"/>
      <c r="G40" s="992"/>
      <c r="H40" s="1054"/>
      <c r="I40" s="1043"/>
      <c r="J40" s="199"/>
      <c r="K40" s="1043"/>
      <c r="L40" s="1043"/>
      <c r="M40" s="1043"/>
      <c r="N40" s="1046"/>
      <c r="O40" s="1054"/>
      <c r="P40" s="1048"/>
      <c r="Q40" s="1048"/>
      <c r="R40" s="278"/>
      <c r="S40" s="167"/>
    </row>
    <row r="41" spans="1:31" s="201" customFormat="1" ht="13.5" customHeight="1">
      <c r="A41" s="202"/>
      <c r="B41" s="203"/>
      <c r="D41" s="1069" t="s">
        <v>68</v>
      </c>
      <c r="E41" s="1068" t="s">
        <v>431</v>
      </c>
      <c r="F41" s="1068" t="s">
        <v>431</v>
      </c>
      <c r="G41" s="1068" t="s">
        <v>431</v>
      </c>
      <c r="H41" s="1068" t="s">
        <v>431</v>
      </c>
      <c r="I41" s="1042">
        <v>588</v>
      </c>
      <c r="J41" s="1022">
        <v>664</v>
      </c>
      <c r="K41" s="1042">
        <v>891</v>
      </c>
      <c r="L41" s="1042">
        <v>1422</v>
      </c>
      <c r="M41" s="1042">
        <v>19278</v>
      </c>
      <c r="N41" s="1051">
        <v>6145</v>
      </c>
      <c r="O41" s="1055">
        <v>3601</v>
      </c>
      <c r="P41" s="1047">
        <v>8703</v>
      </c>
      <c r="Q41" s="1047">
        <v>7434</v>
      </c>
      <c r="R41" s="281"/>
      <c r="S41" s="195"/>
    </row>
    <row r="42" spans="1:31" s="171" customFormat="1" ht="26.25" customHeight="1">
      <c r="A42" s="169"/>
      <c r="B42" s="170"/>
      <c r="C42" s="1091"/>
      <c r="D42" s="1092" t="s">
        <v>645</v>
      </c>
      <c r="E42" s="1095" t="s">
        <v>431</v>
      </c>
      <c r="F42" s="1095" t="s">
        <v>431</v>
      </c>
      <c r="G42" s="1095" t="s">
        <v>431</v>
      </c>
      <c r="H42" s="1095" t="s">
        <v>431</v>
      </c>
      <c r="I42" s="1096">
        <v>186</v>
      </c>
      <c r="J42" s="1097">
        <v>101</v>
      </c>
      <c r="K42" s="1096">
        <v>116</v>
      </c>
      <c r="L42" s="1096">
        <v>122</v>
      </c>
      <c r="M42" s="1096">
        <v>9492</v>
      </c>
      <c r="N42" s="1098">
        <v>3334</v>
      </c>
      <c r="O42" s="1099">
        <v>2266</v>
      </c>
      <c r="P42" s="1100">
        <v>4718</v>
      </c>
      <c r="Q42" s="1100">
        <v>3439</v>
      </c>
      <c r="R42" s="1088"/>
      <c r="S42" s="170"/>
    </row>
    <row r="43" spans="1:31" s="193" customFormat="1" ht="18.75" customHeight="1">
      <c r="A43" s="191"/>
      <c r="B43" s="192"/>
      <c r="C43" s="674" t="s">
        <v>240</v>
      </c>
      <c r="D43" s="1094" t="s">
        <v>646</v>
      </c>
      <c r="E43" s="1068" t="s">
        <v>431</v>
      </c>
      <c r="F43" s="1068" t="s">
        <v>431</v>
      </c>
      <c r="G43" s="1068" t="s">
        <v>431</v>
      </c>
      <c r="H43" s="1068" t="s">
        <v>431</v>
      </c>
      <c r="I43" s="1073">
        <v>402</v>
      </c>
      <c r="J43" s="1074">
        <v>563</v>
      </c>
      <c r="K43" s="1073">
        <v>775</v>
      </c>
      <c r="L43" s="1073">
        <v>1300</v>
      </c>
      <c r="M43" s="1073">
        <v>9786</v>
      </c>
      <c r="N43" s="1075">
        <v>2811</v>
      </c>
      <c r="O43" s="1076">
        <v>1335</v>
      </c>
      <c r="P43" s="1077">
        <v>3985</v>
      </c>
      <c r="Q43" s="1077">
        <v>3995</v>
      </c>
      <c r="R43" s="278"/>
      <c r="S43" s="167"/>
    </row>
    <row r="44" spans="1:31" s="193" customFormat="1" ht="13.5" customHeight="1">
      <c r="A44" s="191"/>
      <c r="B44" s="192"/>
      <c r="C44" s="674"/>
      <c r="D44" s="282"/>
      <c r="E44" s="200"/>
      <c r="F44" s="200"/>
      <c r="G44" s="200"/>
      <c r="H44" s="200"/>
      <c r="I44" s="200"/>
      <c r="J44" s="200"/>
      <c r="K44" s="200"/>
      <c r="L44" s="200"/>
      <c r="M44" s="200"/>
      <c r="N44" s="200"/>
      <c r="O44" s="200"/>
      <c r="P44" s="200"/>
      <c r="Q44" s="200"/>
      <c r="R44" s="278"/>
      <c r="S44" s="167"/>
    </row>
    <row r="45" spans="1:31" s="1023" customFormat="1" ht="13.5" customHeight="1">
      <c r="A45" s="1028"/>
      <c r="B45" s="1028"/>
      <c r="C45" s="1029"/>
      <c r="D45" s="818"/>
      <c r="E45" s="819"/>
      <c r="F45" s="819"/>
      <c r="G45" s="819"/>
      <c r="H45" s="819"/>
      <c r="I45" s="819"/>
      <c r="J45" s="819"/>
      <c r="K45" s="819"/>
      <c r="L45" s="819"/>
      <c r="M45" s="819"/>
      <c r="N45" s="819"/>
      <c r="O45" s="819"/>
      <c r="P45" s="819"/>
      <c r="Q45" s="819"/>
      <c r="R45" s="278"/>
      <c r="S45" s="167"/>
    </row>
    <row r="46" spans="1:31" s="1024" customFormat="1" ht="13.5" customHeight="1">
      <c r="A46" s="820"/>
      <c r="B46" s="820"/>
      <c r="C46" s="1031"/>
      <c r="D46" s="820"/>
      <c r="E46" s="1032"/>
      <c r="F46" s="1032"/>
      <c r="G46" s="1032"/>
      <c r="H46" s="1032"/>
      <c r="I46" s="1032"/>
      <c r="J46" s="1032"/>
      <c r="K46" s="1032"/>
      <c r="L46" s="1032"/>
      <c r="M46" s="1032"/>
      <c r="N46" s="1032"/>
      <c r="O46" s="1032"/>
      <c r="P46" s="1032"/>
      <c r="Q46" s="1032"/>
      <c r="R46" s="278"/>
      <c r="S46" s="167"/>
    </row>
    <row r="47" spans="1:31" s="678" customFormat="1" ht="13.5" customHeight="1">
      <c r="A47" s="1030"/>
      <c r="B47" s="1030"/>
      <c r="C47" s="1029"/>
      <c r="D47" s="821"/>
      <c r="E47" s="819"/>
      <c r="F47" s="819"/>
      <c r="G47" s="819"/>
      <c r="H47" s="819"/>
      <c r="I47" s="819"/>
      <c r="J47" s="819"/>
      <c r="K47" s="819"/>
      <c r="L47" s="819"/>
      <c r="M47" s="819"/>
      <c r="N47" s="819"/>
      <c r="O47" s="819"/>
      <c r="P47" s="819"/>
      <c r="Q47" s="819"/>
      <c r="R47" s="278"/>
      <c r="S47" s="167"/>
    </row>
    <row r="48" spans="1:31" s="1023" customFormat="1" ht="13.5" customHeight="1">
      <c r="A48" s="1028"/>
      <c r="B48" s="1028"/>
      <c r="C48" s="1029"/>
      <c r="D48" s="821"/>
      <c r="E48" s="819"/>
      <c r="F48" s="819"/>
      <c r="G48" s="819"/>
      <c r="H48" s="819"/>
      <c r="I48" s="819"/>
      <c r="J48" s="819"/>
      <c r="K48" s="819"/>
      <c r="L48" s="819"/>
      <c r="M48" s="819"/>
      <c r="N48" s="819"/>
      <c r="O48" s="819"/>
      <c r="P48" s="819"/>
      <c r="Q48" s="819"/>
      <c r="R48" s="278"/>
      <c r="S48" s="167"/>
    </row>
    <row r="49" spans="1:31" s="1023" customFormat="1" ht="13.5" customHeight="1">
      <c r="A49" s="1028"/>
      <c r="B49" s="1028"/>
      <c r="C49" s="1029"/>
      <c r="D49" s="818"/>
      <c r="E49" s="819"/>
      <c r="F49" s="819"/>
      <c r="G49" s="819"/>
      <c r="H49" s="819"/>
      <c r="I49" s="819"/>
      <c r="J49" s="819"/>
      <c r="K49" s="819"/>
      <c r="L49" s="819"/>
      <c r="M49" s="819"/>
      <c r="N49" s="819"/>
      <c r="O49" s="819"/>
      <c r="P49" s="819"/>
      <c r="Q49" s="819"/>
      <c r="R49" s="278"/>
      <c r="S49" s="167"/>
    </row>
    <row r="50" spans="1:31" s="1023" customFormat="1" ht="13.5" customHeight="1">
      <c r="A50" s="1028"/>
      <c r="B50" s="1028"/>
      <c r="C50" s="1029"/>
      <c r="D50" s="818"/>
      <c r="E50" s="819"/>
      <c r="F50" s="819"/>
      <c r="G50" s="819"/>
      <c r="H50" s="819"/>
      <c r="I50" s="819"/>
      <c r="J50" s="819"/>
      <c r="K50" s="819"/>
      <c r="L50" s="819"/>
      <c r="M50" s="819"/>
      <c r="N50" s="819"/>
      <c r="O50" s="819"/>
      <c r="P50" s="819"/>
      <c r="Q50" s="819"/>
      <c r="R50" s="278"/>
      <c r="S50" s="167"/>
    </row>
    <row r="51" spans="1:31" s="678" customFormat="1" ht="13.5" customHeight="1">
      <c r="A51" s="1030"/>
      <c r="B51" s="1030"/>
      <c r="C51" s="1033"/>
      <c r="D51" s="1548"/>
      <c r="E51" s="1548"/>
      <c r="F51" s="1548"/>
      <c r="G51" s="1548"/>
      <c r="H51" s="1034"/>
      <c r="I51" s="1034"/>
      <c r="J51" s="1034"/>
      <c r="K51" s="1034"/>
      <c r="L51" s="1034"/>
      <c r="M51" s="1034"/>
      <c r="N51" s="1034"/>
      <c r="O51" s="1034"/>
      <c r="P51" s="1034"/>
      <c r="Q51" s="1034"/>
      <c r="R51" s="278"/>
      <c r="S51" s="167"/>
      <c r="T51" s="1025"/>
      <c r="U51" s="1551"/>
      <c r="V51" s="1551"/>
      <c r="W51" s="1551"/>
      <c r="X51" s="1026"/>
      <c r="Y51" s="1026"/>
      <c r="Z51" s="1026"/>
      <c r="AA51" s="1026"/>
      <c r="AB51" s="1026"/>
      <c r="AC51" s="1026"/>
      <c r="AD51" s="1026"/>
      <c r="AE51" s="1026"/>
    </row>
    <row r="52" spans="1:31" s="678" customFormat="1" ht="13.5" customHeight="1">
      <c r="A52" s="1030"/>
      <c r="B52" s="1030"/>
      <c r="C52" s="1030"/>
      <c r="D52" s="1030"/>
      <c r="E52" s="1030"/>
      <c r="F52" s="1030"/>
      <c r="G52" s="1030"/>
      <c r="H52" s="1030"/>
      <c r="I52" s="1030"/>
      <c r="J52" s="1030"/>
      <c r="K52" s="1030"/>
      <c r="L52" s="1030"/>
      <c r="M52" s="1030"/>
      <c r="N52" s="1030"/>
      <c r="O52" s="1030"/>
      <c r="P52" s="1030"/>
      <c r="Q52" s="1030"/>
      <c r="R52" s="278"/>
      <c r="S52" s="167"/>
    </row>
    <row r="53" spans="1:31" s="678" customFormat="1" ht="13.5" customHeight="1">
      <c r="A53" s="1030"/>
      <c r="B53" s="1030"/>
      <c r="C53" s="1035"/>
      <c r="D53" s="1036"/>
      <c r="E53" s="1037"/>
      <c r="F53" s="1037"/>
      <c r="G53" s="1037"/>
      <c r="H53" s="1037"/>
      <c r="I53" s="1037"/>
      <c r="J53" s="1037"/>
      <c r="K53" s="1037"/>
      <c r="L53" s="1037"/>
      <c r="M53" s="1037"/>
      <c r="N53" s="1037"/>
      <c r="O53" s="1037"/>
      <c r="P53" s="1037"/>
      <c r="Q53" s="1037"/>
      <c r="R53" s="278"/>
      <c r="S53" s="167"/>
      <c r="T53" s="1027"/>
      <c r="U53" s="1027"/>
      <c r="V53" s="1027"/>
      <c r="W53" s="1027"/>
      <c r="X53" s="1027"/>
      <c r="Y53" s="1027"/>
      <c r="Z53" s="1027"/>
      <c r="AA53" s="1027"/>
      <c r="AB53" s="1027"/>
      <c r="AC53" s="1027"/>
      <c r="AD53" s="1027"/>
      <c r="AE53" s="1027"/>
    </row>
    <row r="54" spans="1:31" s="678" customFormat="1" ht="13.5" customHeight="1">
      <c r="A54" s="1030"/>
      <c r="B54" s="1030"/>
      <c r="C54" s="1546"/>
      <c r="D54" s="1546"/>
      <c r="E54" s="1038"/>
      <c r="F54" s="1038"/>
      <c r="G54" s="1038"/>
      <c r="H54" s="1038"/>
      <c r="I54" s="1038"/>
      <c r="J54" s="1038"/>
      <c r="K54" s="1038"/>
      <c r="L54" s="1038"/>
      <c r="M54" s="1038"/>
      <c r="N54" s="1038"/>
      <c r="O54" s="1038"/>
      <c r="P54" s="1038"/>
      <c r="Q54" s="1038"/>
      <c r="R54" s="278"/>
      <c r="S54" s="167"/>
    </row>
    <row r="55" spans="1:31" s="678" customFormat="1" ht="13.5" customHeight="1">
      <c r="A55" s="1030"/>
      <c r="B55" s="1030"/>
      <c r="C55" s="1547"/>
      <c r="D55" s="1547"/>
      <c r="E55" s="1039"/>
      <c r="F55" s="1039"/>
      <c r="G55" s="1039"/>
      <c r="H55" s="1039"/>
      <c r="I55" s="1039"/>
      <c r="J55" s="1039"/>
      <c r="K55" s="1039"/>
      <c r="L55" s="1039"/>
      <c r="M55" s="1039"/>
      <c r="N55" s="1039"/>
      <c r="O55" s="1039"/>
      <c r="P55" s="1039"/>
      <c r="Q55" s="1039"/>
      <c r="R55" s="278"/>
      <c r="S55" s="167"/>
      <c r="W55" s="999"/>
    </row>
    <row r="56" spans="1:31" s="678" customFormat="1" ht="13.5" customHeight="1">
      <c r="A56" s="1030"/>
      <c r="B56" s="1030"/>
      <c r="C56" s="1031"/>
      <c r="D56" s="1040"/>
      <c r="E56" s="1039"/>
      <c r="F56" s="1039"/>
      <c r="G56" s="1039"/>
      <c r="H56" s="1039"/>
      <c r="I56" s="1039"/>
      <c r="J56" s="1039"/>
      <c r="K56" s="1039"/>
      <c r="L56" s="1039"/>
      <c r="M56" s="1039"/>
      <c r="N56" s="1039"/>
      <c r="O56" s="1039"/>
      <c r="P56" s="1039"/>
      <c r="Q56" s="1039"/>
      <c r="R56" s="278"/>
      <c r="S56" s="167"/>
    </row>
    <row r="57" spans="1:31" s="678" customFormat="1" ht="13.5" customHeight="1">
      <c r="A57" s="1030"/>
      <c r="B57" s="1030"/>
      <c r="C57" s="1029"/>
      <c r="D57" s="821"/>
      <c r="E57" s="1039"/>
      <c r="F57" s="1039"/>
      <c r="G57" s="1039"/>
      <c r="H57" s="1039"/>
      <c r="I57" s="1039"/>
      <c r="J57" s="1039"/>
      <c r="K57" s="1039"/>
      <c r="L57" s="1039"/>
      <c r="M57" s="1039"/>
      <c r="N57" s="1039"/>
      <c r="O57" s="1039"/>
      <c r="P57" s="1039"/>
      <c r="Q57" s="1039"/>
      <c r="R57" s="278"/>
      <c r="S57" s="167"/>
    </row>
    <row r="58" spans="1:31" s="1089" customFormat="1" ht="13.5" customHeight="1">
      <c r="A58" s="1087"/>
      <c r="B58" s="1087"/>
      <c r="C58" s="1545" t="s">
        <v>655</v>
      </c>
      <c r="D58" s="1545"/>
      <c r="E58" s="1545"/>
      <c r="F58" s="1545"/>
      <c r="G58" s="1545"/>
      <c r="H58" s="1545"/>
      <c r="I58" s="1545"/>
      <c r="J58" s="1545"/>
      <c r="K58" s="1545"/>
      <c r="L58" s="1545"/>
      <c r="M58" s="1545"/>
      <c r="N58" s="1545"/>
      <c r="O58" s="1545"/>
      <c r="P58" s="1545"/>
      <c r="Q58" s="1545"/>
      <c r="R58" s="1088"/>
      <c r="S58" s="170"/>
    </row>
    <row r="59" spans="1:31" s="171" customFormat="1" ht="13.5" customHeight="1">
      <c r="A59" s="1087"/>
      <c r="B59" s="1087"/>
      <c r="C59" s="1545" t="s">
        <v>487</v>
      </c>
      <c r="D59" s="1545"/>
      <c r="E59" s="1545"/>
      <c r="F59" s="1545"/>
      <c r="G59" s="1545"/>
      <c r="H59" s="1545"/>
      <c r="I59" s="1545"/>
      <c r="J59" s="1545"/>
      <c r="K59" s="1545"/>
      <c r="L59" s="1545"/>
      <c r="M59" s="1545"/>
      <c r="N59" s="1545"/>
      <c r="O59" s="1545"/>
      <c r="P59" s="1545"/>
      <c r="Q59" s="1545"/>
      <c r="R59" s="1088"/>
      <c r="S59" s="170"/>
      <c r="T59" s="1089"/>
    </row>
    <row r="60" spans="1:31" s="470" customFormat="1" ht="13.5" customHeight="1">
      <c r="A60" s="1030"/>
      <c r="B60" s="1030"/>
      <c r="C60" s="540" t="s">
        <v>407</v>
      </c>
      <c r="D60" s="494"/>
      <c r="E60" s="1060"/>
      <c r="F60" s="1060"/>
      <c r="G60" s="1060"/>
      <c r="H60" s="1060"/>
      <c r="I60" s="1061" t="s">
        <v>136</v>
      </c>
      <c r="J60" s="1062"/>
      <c r="K60" s="1062"/>
      <c r="L60" s="1062"/>
      <c r="M60" s="573"/>
      <c r="N60" s="648"/>
      <c r="O60" s="648"/>
      <c r="P60" s="648"/>
      <c r="Q60" s="648"/>
      <c r="R60" s="278"/>
    </row>
    <row r="61" spans="1:31" ht="13.5" customHeight="1">
      <c r="A61" s="165"/>
      <c r="B61" s="167"/>
      <c r="C61" s="517"/>
      <c r="D61" s="167"/>
      <c r="E61" s="208"/>
      <c r="F61" s="1489">
        <v>42005</v>
      </c>
      <c r="G61" s="1489"/>
      <c r="H61" s="1489"/>
      <c r="I61" s="1489"/>
      <c r="J61" s="1489"/>
      <c r="K61" s="1489"/>
      <c r="L61" s="1489"/>
      <c r="M61" s="1489"/>
      <c r="N61" s="1489"/>
      <c r="O61" s="1489"/>
      <c r="P61" s="1489"/>
      <c r="Q61" s="1489"/>
      <c r="R61" s="459">
        <v>9</v>
      </c>
      <c r="S61" s="167"/>
      <c r="T61" s="678"/>
    </row>
    <row r="62" spans="1:31" ht="15" customHeight="1">
      <c r="B62" s="517"/>
    </row>
    <row r="63" spans="1:31">
      <c r="B63" s="517"/>
      <c r="D63" s="166" t="s">
        <v>34</v>
      </c>
    </row>
    <row r="64" spans="1:31">
      <c r="B64" s="517"/>
    </row>
    <row r="65" spans="2:18">
      <c r="B65" s="517"/>
    </row>
    <row r="66" spans="2:18">
      <c r="B66" s="517"/>
    </row>
    <row r="67" spans="2:18">
      <c r="B67" s="517"/>
    </row>
    <row r="72" spans="2:18" ht="8.25" customHeight="1"/>
    <row r="74" spans="2:18" ht="9" customHeight="1">
      <c r="R74" s="184"/>
    </row>
    <row r="75" spans="2:18" ht="8.25" customHeight="1">
      <c r="R75" s="673"/>
    </row>
    <row r="76" spans="2:18" ht="9.75" customHeight="1"/>
  </sheetData>
  <dataConsolidate/>
  <mergeCells count="16">
    <mergeCell ref="U51:W51"/>
    <mergeCell ref="C6:Q6"/>
    <mergeCell ref="C11:D11"/>
    <mergeCell ref="C14:D14"/>
    <mergeCell ref="B1:D1"/>
    <mergeCell ref="C35:D35"/>
    <mergeCell ref="F8:Q8"/>
    <mergeCell ref="C59:Q59"/>
    <mergeCell ref="F61:Q61"/>
    <mergeCell ref="C54:D54"/>
    <mergeCell ref="C55:D55"/>
    <mergeCell ref="C9:D9"/>
    <mergeCell ref="D51:G51"/>
    <mergeCell ref="C37:D37"/>
    <mergeCell ref="C40:D40"/>
    <mergeCell ref="C58:Q58"/>
  </mergeCells>
  <conditionalFormatting sqref="I35:Q37 E9:Q11 E35:H35 E8">
    <cfRule type="cellIs" dxfId="11" priority="4" operator="equal">
      <formula>"jan."</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sheetPr codeName="Folha6">
    <tabColor theme="5"/>
  </sheetPr>
  <dimension ref="A1:AI91"/>
  <sheetViews>
    <sheetView showRuler="0" zoomScaleNormal="100" workbookViewId="0"/>
  </sheetViews>
  <sheetFormatPr defaultRowHeight="12.75"/>
  <cols>
    <col min="1" max="1" width="1" style="125" customWidth="1"/>
    <col min="2" max="2" width="2.5703125" style="125" customWidth="1"/>
    <col min="3" max="3" width="1" style="125" customWidth="1"/>
    <col min="4" max="4" width="30.42578125" style="125" customWidth="1"/>
    <col min="5" max="17" width="5" style="125" customWidth="1"/>
    <col min="18" max="18" width="2.5703125" style="125" customWidth="1"/>
    <col min="19" max="19" width="1" style="125" customWidth="1"/>
    <col min="20" max="21" width="9.140625" style="125"/>
    <col min="22" max="22" width="17.85546875" style="125" customWidth="1"/>
    <col min="23" max="16384" width="9.140625" style="125"/>
  </cols>
  <sheetData>
    <row r="1" spans="1:21" ht="13.5" customHeight="1">
      <c r="A1" s="4"/>
      <c r="B1" s="8"/>
      <c r="C1" s="8"/>
      <c r="D1" s="1557" t="s">
        <v>342</v>
      </c>
      <c r="E1" s="1557"/>
      <c r="F1" s="1557"/>
      <c r="G1" s="1557"/>
      <c r="H1" s="1557"/>
      <c r="I1" s="1557"/>
      <c r="J1" s="1557"/>
      <c r="K1" s="1557"/>
      <c r="L1" s="1557"/>
      <c r="M1" s="1557"/>
      <c r="N1" s="1557"/>
      <c r="O1" s="1557"/>
      <c r="P1" s="1557"/>
      <c r="Q1" s="1557"/>
      <c r="R1" s="1557"/>
      <c r="S1" s="4"/>
    </row>
    <row r="2" spans="1:21" ht="6" customHeight="1">
      <c r="A2" s="4"/>
      <c r="B2" s="1558"/>
      <c r="C2" s="1559"/>
      <c r="D2" s="1560"/>
      <c r="E2" s="8"/>
      <c r="F2" s="8"/>
      <c r="G2" s="8"/>
      <c r="H2" s="8"/>
      <c r="I2" s="8"/>
      <c r="J2" s="8"/>
      <c r="K2" s="8"/>
      <c r="L2" s="8"/>
      <c r="M2" s="8"/>
      <c r="N2" s="8"/>
      <c r="O2" s="8"/>
      <c r="P2" s="8"/>
      <c r="Q2" s="8"/>
      <c r="R2" s="8"/>
      <c r="S2" s="4"/>
    </row>
    <row r="3" spans="1:21" ht="13.5" customHeight="1" thickBot="1">
      <c r="A3" s="4"/>
      <c r="B3" s="271"/>
      <c r="C3" s="8"/>
      <c r="D3" s="8"/>
      <c r="E3" s="691"/>
      <c r="F3" s="691"/>
      <c r="G3" s="691"/>
      <c r="H3" s="691"/>
      <c r="I3" s="608"/>
      <c r="J3" s="691"/>
      <c r="K3" s="691"/>
      <c r="L3" s="691"/>
      <c r="M3" s="691"/>
      <c r="N3" s="691"/>
      <c r="O3" s="691"/>
      <c r="P3" s="691"/>
      <c r="Q3" s="691" t="s">
        <v>73</v>
      </c>
      <c r="R3" s="8"/>
      <c r="S3" s="4"/>
    </row>
    <row r="4" spans="1:21" s="12" customFormat="1" ht="13.5" customHeight="1" thickBot="1">
      <c r="A4" s="11"/>
      <c r="B4" s="270"/>
      <c r="C4" s="455" t="s">
        <v>218</v>
      </c>
      <c r="D4" s="609"/>
      <c r="E4" s="609"/>
      <c r="F4" s="609"/>
      <c r="G4" s="609"/>
      <c r="H4" s="609"/>
      <c r="I4" s="609"/>
      <c r="J4" s="609"/>
      <c r="K4" s="609"/>
      <c r="L4" s="609"/>
      <c r="M4" s="609"/>
      <c r="N4" s="609"/>
      <c r="O4" s="609"/>
      <c r="P4" s="609"/>
      <c r="Q4" s="610"/>
      <c r="R4" s="8"/>
      <c r="S4" s="11"/>
    </row>
    <row r="5" spans="1:21" ht="4.5" customHeight="1">
      <c r="A5" s="4"/>
      <c r="B5" s="271"/>
      <c r="C5" s="1561" t="s">
        <v>78</v>
      </c>
      <c r="D5" s="1561"/>
      <c r="E5" s="1562"/>
      <c r="F5" s="1562"/>
      <c r="G5" s="1562"/>
      <c r="H5" s="1562"/>
      <c r="I5" s="1562"/>
      <c r="J5" s="1562"/>
      <c r="K5" s="1562"/>
      <c r="L5" s="1562"/>
      <c r="M5" s="1562"/>
      <c r="N5" s="1562"/>
      <c r="O5" s="695"/>
      <c r="P5" s="695"/>
      <c r="Q5" s="695"/>
      <c r="R5" s="8"/>
      <c r="S5" s="4"/>
    </row>
    <row r="6" spans="1:21" ht="12" customHeight="1">
      <c r="A6" s="4"/>
      <c r="B6" s="271"/>
      <c r="C6" s="1561"/>
      <c r="D6" s="1561"/>
      <c r="E6" s="1449" t="str">
        <f>+'11desemprego_IEFP'!E6:O6</f>
        <v>2013</v>
      </c>
      <c r="F6" s="1563" t="str">
        <f>+'11desemprego_IEFP'!F6</f>
        <v>2014</v>
      </c>
      <c r="G6" s="1563"/>
      <c r="H6" s="1563"/>
      <c r="I6" s="1563"/>
      <c r="J6" s="1563"/>
      <c r="K6" s="1563"/>
      <c r="L6" s="1563"/>
      <c r="M6" s="1563"/>
      <c r="N6" s="1563"/>
      <c r="O6" s="1563"/>
      <c r="P6" s="1563"/>
      <c r="Q6" s="1563"/>
      <c r="R6" s="8"/>
      <c r="S6" s="4"/>
    </row>
    <row r="7" spans="1:21">
      <c r="A7" s="4"/>
      <c r="B7" s="271"/>
      <c r="C7" s="698"/>
      <c r="D7" s="698"/>
      <c r="E7" s="692" t="s">
        <v>94</v>
      </c>
      <c r="F7" s="815" t="s">
        <v>93</v>
      </c>
      <c r="G7" s="815" t="s">
        <v>104</v>
      </c>
      <c r="H7" s="815" t="s">
        <v>103</v>
      </c>
      <c r="I7" s="815" t="s">
        <v>102</v>
      </c>
      <c r="J7" s="815" t="s">
        <v>101</v>
      </c>
      <c r="K7" s="815" t="s">
        <v>100</v>
      </c>
      <c r="L7" s="815" t="s">
        <v>99</v>
      </c>
      <c r="M7" s="815" t="s">
        <v>98</v>
      </c>
      <c r="N7" s="815" t="s">
        <v>97</v>
      </c>
      <c r="O7" s="815" t="s">
        <v>96</v>
      </c>
      <c r="P7" s="815" t="s">
        <v>95</v>
      </c>
      <c r="Q7" s="815" t="s">
        <v>94</v>
      </c>
      <c r="R7" s="695"/>
      <c r="S7" s="4"/>
    </row>
    <row r="8" spans="1:21" s="596" customFormat="1" ht="15" customHeight="1">
      <c r="A8" s="124"/>
      <c r="B8" s="272"/>
      <c r="C8" s="1564" t="s">
        <v>68</v>
      </c>
      <c r="D8" s="1564"/>
      <c r="E8" s="611">
        <v>57803</v>
      </c>
      <c r="F8" s="612">
        <v>74218</v>
      </c>
      <c r="G8" s="612">
        <v>58793</v>
      </c>
      <c r="H8" s="612">
        <v>56070</v>
      </c>
      <c r="I8" s="612">
        <v>52611</v>
      </c>
      <c r="J8" s="612">
        <v>49703</v>
      </c>
      <c r="K8" s="612">
        <v>50564</v>
      </c>
      <c r="L8" s="612">
        <v>57542</v>
      </c>
      <c r="M8" s="612">
        <v>54394</v>
      </c>
      <c r="N8" s="612">
        <v>76700</v>
      </c>
      <c r="O8" s="612">
        <v>73375</v>
      </c>
      <c r="P8" s="612">
        <v>62788</v>
      </c>
      <c r="Q8" s="612">
        <v>56648</v>
      </c>
      <c r="R8" s="597"/>
      <c r="S8" s="124"/>
      <c r="U8" s="915"/>
    </row>
    <row r="9" spans="1:21" s="606" customFormat="1" ht="11.25" customHeight="1">
      <c r="A9" s="613"/>
      <c r="B9" s="614"/>
      <c r="C9" s="615"/>
      <c r="D9" s="530" t="s">
        <v>192</v>
      </c>
      <c r="E9" s="185">
        <v>19864</v>
      </c>
      <c r="F9" s="196">
        <v>24799</v>
      </c>
      <c r="G9" s="196">
        <v>20081</v>
      </c>
      <c r="H9" s="196">
        <v>19434</v>
      </c>
      <c r="I9" s="196">
        <v>18251</v>
      </c>
      <c r="J9" s="196">
        <v>17282</v>
      </c>
      <c r="K9" s="196">
        <v>17765</v>
      </c>
      <c r="L9" s="196">
        <v>20842</v>
      </c>
      <c r="M9" s="196">
        <v>20285</v>
      </c>
      <c r="N9" s="196">
        <v>27734</v>
      </c>
      <c r="O9" s="196">
        <v>24362</v>
      </c>
      <c r="P9" s="196">
        <v>19926</v>
      </c>
      <c r="Q9" s="196">
        <v>19448</v>
      </c>
      <c r="R9" s="616"/>
      <c r="S9" s="613"/>
    </row>
    <row r="10" spans="1:21" s="606" customFormat="1" ht="11.25" customHeight="1">
      <c r="A10" s="613"/>
      <c r="B10" s="614"/>
      <c r="C10" s="615"/>
      <c r="D10" s="530" t="s">
        <v>193</v>
      </c>
      <c r="E10" s="185">
        <v>12077</v>
      </c>
      <c r="F10" s="196">
        <v>14686</v>
      </c>
      <c r="G10" s="196">
        <v>11157</v>
      </c>
      <c r="H10" s="196">
        <v>10703</v>
      </c>
      <c r="I10" s="196">
        <v>9994</v>
      </c>
      <c r="J10" s="196">
        <v>9625</v>
      </c>
      <c r="K10" s="196">
        <v>10187</v>
      </c>
      <c r="L10" s="196">
        <v>11801</v>
      </c>
      <c r="M10" s="196">
        <v>11109</v>
      </c>
      <c r="N10" s="196">
        <v>15505</v>
      </c>
      <c r="O10" s="196">
        <v>14447</v>
      </c>
      <c r="P10" s="196">
        <v>11485</v>
      </c>
      <c r="Q10" s="196">
        <v>11464</v>
      </c>
      <c r="R10" s="616"/>
      <c r="S10" s="613"/>
    </row>
    <row r="11" spans="1:21" s="606" customFormat="1" ht="11.25" customHeight="1">
      <c r="A11" s="613"/>
      <c r="B11" s="614"/>
      <c r="C11" s="615"/>
      <c r="D11" s="530" t="s">
        <v>194</v>
      </c>
      <c r="E11" s="185">
        <v>14526</v>
      </c>
      <c r="F11" s="196">
        <v>20256</v>
      </c>
      <c r="G11" s="196">
        <v>16745</v>
      </c>
      <c r="H11" s="196">
        <v>16217</v>
      </c>
      <c r="I11" s="196">
        <v>15524</v>
      </c>
      <c r="J11" s="196">
        <v>14673</v>
      </c>
      <c r="K11" s="196">
        <v>14174</v>
      </c>
      <c r="L11" s="196">
        <v>15196</v>
      </c>
      <c r="M11" s="196">
        <v>14281</v>
      </c>
      <c r="N11" s="196">
        <v>19645</v>
      </c>
      <c r="O11" s="196">
        <v>18665</v>
      </c>
      <c r="P11" s="196">
        <v>14677</v>
      </c>
      <c r="Q11" s="196">
        <v>14221</v>
      </c>
      <c r="R11" s="616"/>
      <c r="S11" s="613"/>
    </row>
    <row r="12" spans="1:21" s="606" customFormat="1" ht="11.25" customHeight="1">
      <c r="A12" s="613"/>
      <c r="B12" s="614"/>
      <c r="C12" s="615"/>
      <c r="D12" s="530" t="s">
        <v>195</v>
      </c>
      <c r="E12" s="185">
        <v>4735</v>
      </c>
      <c r="F12" s="196">
        <v>6123</v>
      </c>
      <c r="G12" s="196">
        <v>4662</v>
      </c>
      <c r="H12" s="196">
        <v>4331</v>
      </c>
      <c r="I12" s="196">
        <v>4174</v>
      </c>
      <c r="J12" s="196">
        <v>3683</v>
      </c>
      <c r="K12" s="196">
        <v>4060</v>
      </c>
      <c r="L12" s="196">
        <v>4847</v>
      </c>
      <c r="M12" s="196">
        <v>4301</v>
      </c>
      <c r="N12" s="196">
        <v>6298</v>
      </c>
      <c r="O12" s="196">
        <v>6606</v>
      </c>
      <c r="P12" s="196">
        <v>4910</v>
      </c>
      <c r="Q12" s="196">
        <v>4791</v>
      </c>
      <c r="R12" s="616"/>
      <c r="S12" s="613"/>
    </row>
    <row r="13" spans="1:21" s="606" customFormat="1" ht="11.25" customHeight="1">
      <c r="A13" s="613"/>
      <c r="B13" s="614"/>
      <c r="C13" s="615"/>
      <c r="D13" s="530" t="s">
        <v>196</v>
      </c>
      <c r="E13" s="185">
        <v>4245</v>
      </c>
      <c r="F13" s="196">
        <v>4462</v>
      </c>
      <c r="G13" s="196">
        <v>3197</v>
      </c>
      <c r="H13" s="196">
        <v>2826</v>
      </c>
      <c r="I13" s="196">
        <v>2461</v>
      </c>
      <c r="J13" s="196">
        <v>2339</v>
      </c>
      <c r="K13" s="196">
        <v>2216</v>
      </c>
      <c r="L13" s="196">
        <v>2386</v>
      </c>
      <c r="M13" s="196">
        <v>2069</v>
      </c>
      <c r="N13" s="196">
        <v>3937</v>
      </c>
      <c r="O13" s="196">
        <v>5625</v>
      </c>
      <c r="P13" s="196">
        <v>8755</v>
      </c>
      <c r="Q13" s="196">
        <v>4511</v>
      </c>
      <c r="R13" s="616"/>
      <c r="S13" s="613"/>
    </row>
    <row r="14" spans="1:21" s="606" customFormat="1" ht="11.25" customHeight="1">
      <c r="A14" s="613"/>
      <c r="B14" s="614"/>
      <c r="C14" s="615"/>
      <c r="D14" s="530" t="s">
        <v>132</v>
      </c>
      <c r="E14" s="185">
        <v>1317</v>
      </c>
      <c r="F14" s="196">
        <v>2260</v>
      </c>
      <c r="G14" s="196">
        <v>1752</v>
      </c>
      <c r="H14" s="196">
        <v>1344</v>
      </c>
      <c r="I14" s="196">
        <v>1215</v>
      </c>
      <c r="J14" s="196">
        <v>1127</v>
      </c>
      <c r="K14" s="196">
        <v>1102</v>
      </c>
      <c r="L14" s="196">
        <v>1110</v>
      </c>
      <c r="M14" s="196">
        <v>1051</v>
      </c>
      <c r="N14" s="196">
        <v>1739</v>
      </c>
      <c r="O14" s="196">
        <v>1862</v>
      </c>
      <c r="P14" s="196">
        <v>1507</v>
      </c>
      <c r="Q14" s="196">
        <v>1155</v>
      </c>
      <c r="R14" s="616"/>
      <c r="S14" s="613"/>
    </row>
    <row r="15" spans="1:21" s="606" customFormat="1" ht="11.25" customHeight="1">
      <c r="A15" s="613"/>
      <c r="B15" s="614"/>
      <c r="C15" s="615"/>
      <c r="D15" s="530" t="s">
        <v>133</v>
      </c>
      <c r="E15" s="185">
        <v>1039</v>
      </c>
      <c r="F15" s="196">
        <v>1632</v>
      </c>
      <c r="G15" s="196">
        <v>1199</v>
      </c>
      <c r="H15" s="196">
        <v>1215</v>
      </c>
      <c r="I15" s="196">
        <v>992</v>
      </c>
      <c r="J15" s="196">
        <v>974</v>
      </c>
      <c r="K15" s="196">
        <v>1060</v>
      </c>
      <c r="L15" s="196">
        <v>1360</v>
      </c>
      <c r="M15" s="196">
        <v>1298</v>
      </c>
      <c r="N15" s="196">
        <v>1842</v>
      </c>
      <c r="O15" s="196">
        <v>1808</v>
      </c>
      <c r="P15" s="196">
        <v>1528</v>
      </c>
      <c r="Q15" s="196">
        <v>1058</v>
      </c>
      <c r="R15" s="616"/>
      <c r="S15" s="613"/>
    </row>
    <row r="16" spans="1:21" s="622" customFormat="1" ht="15" customHeight="1">
      <c r="A16" s="617"/>
      <c r="B16" s="618"/>
      <c r="C16" s="1564" t="s">
        <v>307</v>
      </c>
      <c r="D16" s="1564"/>
      <c r="E16" s="619"/>
      <c r="F16" s="620"/>
      <c r="G16" s="620"/>
      <c r="H16" s="620"/>
      <c r="I16" s="620"/>
      <c r="J16" s="620"/>
      <c r="K16" s="620"/>
      <c r="L16" s="620"/>
      <c r="M16" s="620"/>
      <c r="N16" s="620"/>
      <c r="O16" s="620"/>
      <c r="P16" s="620"/>
      <c r="Q16" s="620"/>
      <c r="R16" s="621"/>
      <c r="S16" s="617"/>
    </row>
    <row r="17" spans="1:35" s="606" customFormat="1" ht="12" customHeight="1">
      <c r="A17" s="613"/>
      <c r="B17" s="614"/>
      <c r="C17" s="615"/>
      <c r="D17" s="126" t="s">
        <v>627</v>
      </c>
      <c r="E17" s="196" t="s">
        <v>431</v>
      </c>
      <c r="F17" s="196">
        <v>8040</v>
      </c>
      <c r="G17" s="196">
        <v>6849</v>
      </c>
      <c r="H17" s="196">
        <v>7065</v>
      </c>
      <c r="I17" s="196">
        <v>6653</v>
      </c>
      <c r="J17" s="196">
        <v>6229</v>
      </c>
      <c r="K17" s="196">
        <v>5455</v>
      </c>
      <c r="L17" s="196">
        <v>6018</v>
      </c>
      <c r="M17" s="196">
        <v>5449</v>
      </c>
      <c r="N17" s="196">
        <v>8392</v>
      </c>
      <c r="O17" s="196">
        <v>8964</v>
      </c>
      <c r="P17" s="196">
        <v>6930</v>
      </c>
      <c r="Q17" s="196">
        <v>5221</v>
      </c>
      <c r="R17" s="616"/>
      <c r="S17" s="613"/>
      <c r="U17" s="622"/>
      <c r="V17" s="622"/>
      <c r="W17" s="622"/>
      <c r="X17" s="622"/>
      <c r="Y17" s="622"/>
      <c r="Z17" s="622"/>
      <c r="AA17" s="622"/>
      <c r="AB17" s="622"/>
      <c r="AC17" s="622"/>
      <c r="AD17" s="622"/>
    </row>
    <row r="18" spans="1:35" s="606" customFormat="1" ht="12" customHeight="1">
      <c r="A18" s="613"/>
      <c r="B18" s="614"/>
      <c r="C18" s="615"/>
      <c r="D18" s="126" t="s">
        <v>628</v>
      </c>
      <c r="E18" s="196" t="s">
        <v>431</v>
      </c>
      <c r="F18" s="196">
        <v>6944</v>
      </c>
      <c r="G18" s="196">
        <v>5508</v>
      </c>
      <c r="H18" s="196">
        <v>4756</v>
      </c>
      <c r="I18" s="196">
        <v>4384</v>
      </c>
      <c r="J18" s="196">
        <v>4302</v>
      </c>
      <c r="K18" s="196">
        <v>3991</v>
      </c>
      <c r="L18" s="196">
        <v>4527</v>
      </c>
      <c r="M18" s="196">
        <v>4749</v>
      </c>
      <c r="N18" s="196">
        <v>5219</v>
      </c>
      <c r="O18" s="196">
        <v>5838</v>
      </c>
      <c r="P18" s="196">
        <v>5080</v>
      </c>
      <c r="Q18" s="196">
        <v>5135</v>
      </c>
      <c r="R18" s="616"/>
      <c r="S18" s="613"/>
      <c r="U18" s="622"/>
      <c r="V18" s="622"/>
      <c r="W18" s="622"/>
      <c r="X18" s="622"/>
      <c r="Y18" s="622"/>
      <c r="Z18" s="622"/>
      <c r="AA18" s="622"/>
      <c r="AB18" s="622"/>
      <c r="AC18" s="622"/>
      <c r="AD18" s="622"/>
    </row>
    <row r="19" spans="1:35" s="606" customFormat="1" ht="12" customHeight="1">
      <c r="A19" s="613"/>
      <c r="B19" s="614"/>
      <c r="C19" s="615"/>
      <c r="D19" s="126" t="s">
        <v>629</v>
      </c>
      <c r="E19" s="196" t="s">
        <v>431</v>
      </c>
      <c r="F19" s="196">
        <v>5836</v>
      </c>
      <c r="G19" s="196">
        <v>4699</v>
      </c>
      <c r="H19" s="196">
        <v>4245</v>
      </c>
      <c r="I19" s="196">
        <v>3987</v>
      </c>
      <c r="J19" s="196">
        <v>3704</v>
      </c>
      <c r="K19" s="196">
        <v>3391</v>
      </c>
      <c r="L19" s="196">
        <v>3599</v>
      </c>
      <c r="M19" s="196">
        <v>3778</v>
      </c>
      <c r="N19" s="196">
        <v>3951</v>
      </c>
      <c r="O19" s="196">
        <v>4380</v>
      </c>
      <c r="P19" s="196">
        <v>4079</v>
      </c>
      <c r="Q19" s="196">
        <v>4687</v>
      </c>
      <c r="R19" s="616"/>
      <c r="S19" s="613"/>
      <c r="U19" s="622"/>
      <c r="V19" s="622"/>
      <c r="W19" s="622"/>
      <c r="X19" s="622"/>
      <c r="Y19" s="622"/>
      <c r="Z19" s="622"/>
      <c r="AA19" s="622"/>
      <c r="AB19" s="622"/>
      <c r="AC19" s="622"/>
      <c r="AD19" s="622"/>
    </row>
    <row r="20" spans="1:35" s="606" customFormat="1" ht="12" customHeight="1">
      <c r="A20" s="613"/>
      <c r="B20" s="614"/>
      <c r="C20" s="615"/>
      <c r="D20" s="126" t="s">
        <v>630</v>
      </c>
      <c r="E20" s="196" t="s">
        <v>431</v>
      </c>
      <c r="F20" s="196">
        <v>3908</v>
      </c>
      <c r="G20" s="196">
        <v>3223</v>
      </c>
      <c r="H20" s="196">
        <v>3379</v>
      </c>
      <c r="I20" s="196">
        <v>3079</v>
      </c>
      <c r="J20" s="196">
        <v>2774</v>
      </c>
      <c r="K20" s="196">
        <v>3094</v>
      </c>
      <c r="L20" s="196">
        <v>2745</v>
      </c>
      <c r="M20" s="196">
        <v>2432</v>
      </c>
      <c r="N20" s="196">
        <v>3545</v>
      </c>
      <c r="O20" s="196">
        <v>4681</v>
      </c>
      <c r="P20" s="196">
        <v>5493</v>
      </c>
      <c r="Q20" s="196">
        <v>3702</v>
      </c>
      <c r="R20" s="616"/>
      <c r="S20" s="613"/>
      <c r="U20" s="622"/>
      <c r="V20" s="622"/>
      <c r="W20" s="622"/>
      <c r="X20" s="622"/>
      <c r="Y20" s="622"/>
      <c r="Z20" s="622"/>
      <c r="AA20" s="622"/>
      <c r="AB20" s="622"/>
      <c r="AC20" s="622"/>
      <c r="AD20" s="622"/>
    </row>
    <row r="21" spans="1:35" s="606" customFormat="1" ht="11.25" customHeight="1">
      <c r="A21" s="613"/>
      <c r="B21" s="614"/>
      <c r="C21" s="615"/>
      <c r="D21" s="126" t="s">
        <v>631</v>
      </c>
      <c r="E21" s="196" t="s">
        <v>431</v>
      </c>
      <c r="F21" s="196">
        <v>5044</v>
      </c>
      <c r="G21" s="196">
        <v>4167</v>
      </c>
      <c r="H21" s="196">
        <v>4129</v>
      </c>
      <c r="I21" s="196">
        <v>3780</v>
      </c>
      <c r="J21" s="196">
        <v>3574</v>
      </c>
      <c r="K21" s="196">
        <v>3236</v>
      </c>
      <c r="L21" s="196">
        <v>3503</v>
      </c>
      <c r="M21" s="196">
        <v>3353</v>
      </c>
      <c r="N21" s="196">
        <v>4074</v>
      </c>
      <c r="O21" s="196">
        <v>5233</v>
      </c>
      <c r="P21" s="196">
        <v>5173</v>
      </c>
      <c r="Q21" s="196">
        <v>3503</v>
      </c>
      <c r="R21" s="616"/>
      <c r="S21" s="613"/>
      <c r="U21" s="622"/>
      <c r="V21" s="622"/>
      <c r="W21" s="622"/>
      <c r="X21" s="622"/>
      <c r="Y21" s="622"/>
      <c r="Z21" s="622"/>
      <c r="AA21" s="622"/>
      <c r="AB21" s="622"/>
      <c r="AC21" s="622"/>
      <c r="AD21" s="622"/>
    </row>
    <row r="22" spans="1:35" s="606" customFormat="1" ht="15" customHeight="1">
      <c r="A22" s="613"/>
      <c r="B22" s="614"/>
      <c r="C22" s="1564" t="s">
        <v>219</v>
      </c>
      <c r="D22" s="1564"/>
      <c r="E22" s="611">
        <v>7266</v>
      </c>
      <c r="F22" s="612">
        <v>10475</v>
      </c>
      <c r="G22" s="612">
        <v>8647</v>
      </c>
      <c r="H22" s="612">
        <v>8326</v>
      </c>
      <c r="I22" s="612">
        <v>6962</v>
      </c>
      <c r="J22" s="612">
        <v>6743</v>
      </c>
      <c r="K22" s="612">
        <v>6560</v>
      </c>
      <c r="L22" s="612">
        <v>9621</v>
      </c>
      <c r="M22" s="612">
        <v>9759</v>
      </c>
      <c r="N22" s="612">
        <v>14460</v>
      </c>
      <c r="O22" s="612">
        <v>12352</v>
      </c>
      <c r="P22" s="612">
        <v>8524</v>
      </c>
      <c r="Q22" s="612">
        <v>6386</v>
      </c>
      <c r="R22" s="616"/>
      <c r="S22" s="613"/>
      <c r="U22" s="622"/>
      <c r="V22" s="622"/>
      <c r="W22" s="622"/>
      <c r="X22" s="622"/>
      <c r="Y22" s="622"/>
      <c r="Z22" s="622"/>
      <c r="AA22" s="622"/>
      <c r="AB22" s="622"/>
      <c r="AC22" s="622"/>
      <c r="AD22" s="622"/>
    </row>
    <row r="23" spans="1:35" s="622" customFormat="1" ht="12" customHeight="1">
      <c r="A23" s="617"/>
      <c r="B23" s="618"/>
      <c r="C23" s="1564" t="s">
        <v>308</v>
      </c>
      <c r="D23" s="1564"/>
      <c r="E23" s="611">
        <v>50537</v>
      </c>
      <c r="F23" s="612">
        <v>63743</v>
      </c>
      <c r="G23" s="612">
        <v>50146</v>
      </c>
      <c r="H23" s="612">
        <v>47744</v>
      </c>
      <c r="I23" s="612">
        <v>45649</v>
      </c>
      <c r="J23" s="612">
        <v>42960</v>
      </c>
      <c r="K23" s="612">
        <v>44004</v>
      </c>
      <c r="L23" s="612">
        <v>47921</v>
      </c>
      <c r="M23" s="612">
        <v>44635</v>
      </c>
      <c r="N23" s="612">
        <v>62240</v>
      </c>
      <c r="O23" s="612">
        <v>61023</v>
      </c>
      <c r="P23" s="612">
        <v>54264</v>
      </c>
      <c r="Q23" s="612">
        <v>50262</v>
      </c>
      <c r="R23" s="623"/>
      <c r="S23" s="617"/>
      <c r="U23" s="916"/>
      <c r="AE23" s="606"/>
      <c r="AF23" s="606"/>
      <c r="AG23" s="606"/>
      <c r="AH23" s="606"/>
      <c r="AI23" s="606"/>
    </row>
    <row r="24" spans="1:35" s="606" customFormat="1" ht="12.75" customHeight="1">
      <c r="A24" s="613"/>
      <c r="B24" s="624"/>
      <c r="C24" s="615"/>
      <c r="D24" s="536" t="s">
        <v>364</v>
      </c>
      <c r="E24" s="185">
        <v>2258</v>
      </c>
      <c r="F24" s="196">
        <v>3027</v>
      </c>
      <c r="G24" s="196">
        <v>2723</v>
      </c>
      <c r="H24" s="196">
        <v>2153</v>
      </c>
      <c r="I24" s="196">
        <v>1807</v>
      </c>
      <c r="J24" s="196">
        <v>1669</v>
      </c>
      <c r="K24" s="196">
        <v>2049</v>
      </c>
      <c r="L24" s="196">
        <v>2251</v>
      </c>
      <c r="M24" s="196">
        <v>2142</v>
      </c>
      <c r="N24" s="196">
        <v>2443</v>
      </c>
      <c r="O24" s="196">
        <v>4063</v>
      </c>
      <c r="P24" s="196">
        <v>2613</v>
      </c>
      <c r="Q24" s="196">
        <v>2509</v>
      </c>
      <c r="R24" s="616"/>
      <c r="S24" s="613"/>
      <c r="U24" s="622"/>
      <c r="V24" s="622"/>
      <c r="W24" s="622"/>
      <c r="X24" s="622"/>
      <c r="Y24" s="622"/>
      <c r="Z24" s="622"/>
      <c r="AA24" s="622"/>
      <c r="AB24" s="622"/>
      <c r="AC24" s="622"/>
      <c r="AD24" s="622"/>
    </row>
    <row r="25" spans="1:35" s="606" customFormat="1" ht="11.25" customHeight="1">
      <c r="A25" s="613"/>
      <c r="B25" s="624"/>
      <c r="C25" s="615"/>
      <c r="D25" s="536" t="s">
        <v>220</v>
      </c>
      <c r="E25" s="185">
        <v>13356</v>
      </c>
      <c r="F25" s="196">
        <v>16563</v>
      </c>
      <c r="G25" s="196">
        <v>12908</v>
      </c>
      <c r="H25" s="196">
        <v>12426</v>
      </c>
      <c r="I25" s="196">
        <v>11349</v>
      </c>
      <c r="J25" s="196">
        <v>11104</v>
      </c>
      <c r="K25" s="196">
        <v>9762</v>
      </c>
      <c r="L25" s="196">
        <v>10804</v>
      </c>
      <c r="M25" s="196">
        <v>10087</v>
      </c>
      <c r="N25" s="196">
        <v>12209</v>
      </c>
      <c r="O25" s="196">
        <v>13165</v>
      </c>
      <c r="P25" s="196">
        <v>11703</v>
      </c>
      <c r="Q25" s="196">
        <v>12690</v>
      </c>
      <c r="R25" s="616"/>
      <c r="S25" s="613"/>
      <c r="U25" s="622"/>
      <c r="V25" s="622"/>
      <c r="W25" s="622"/>
      <c r="X25" s="622"/>
      <c r="Y25" s="622"/>
      <c r="Z25" s="622"/>
      <c r="AA25" s="622"/>
      <c r="AB25" s="622"/>
      <c r="AC25" s="622"/>
      <c r="AD25" s="622"/>
    </row>
    <row r="26" spans="1:35" s="606" customFormat="1" ht="11.25" customHeight="1">
      <c r="A26" s="613"/>
      <c r="B26" s="624"/>
      <c r="C26" s="615"/>
      <c r="D26" s="536" t="s">
        <v>168</v>
      </c>
      <c r="E26" s="185">
        <v>34817</v>
      </c>
      <c r="F26" s="196">
        <v>44003</v>
      </c>
      <c r="G26" s="196">
        <v>34363</v>
      </c>
      <c r="H26" s="196">
        <v>33028</v>
      </c>
      <c r="I26" s="196">
        <v>32351</v>
      </c>
      <c r="J26" s="196">
        <v>30039</v>
      </c>
      <c r="K26" s="196">
        <v>32086</v>
      </c>
      <c r="L26" s="196">
        <v>34692</v>
      </c>
      <c r="M26" s="196">
        <v>32217</v>
      </c>
      <c r="N26" s="196">
        <v>47287</v>
      </c>
      <c r="O26" s="196">
        <v>43522</v>
      </c>
      <c r="P26" s="196">
        <v>39726</v>
      </c>
      <c r="Q26" s="196">
        <v>34866</v>
      </c>
      <c r="R26" s="616"/>
      <c r="S26" s="613"/>
      <c r="U26" s="622"/>
      <c r="V26" s="622"/>
      <c r="W26" s="622"/>
      <c r="X26" s="622"/>
      <c r="Y26" s="622"/>
      <c r="Z26" s="622"/>
      <c r="AA26" s="622"/>
      <c r="AB26" s="622"/>
      <c r="AC26" s="622"/>
      <c r="AD26" s="622"/>
    </row>
    <row r="27" spans="1:35" s="606" customFormat="1" ht="11.25" customHeight="1">
      <c r="A27" s="613"/>
      <c r="B27" s="624"/>
      <c r="C27" s="615"/>
      <c r="D27" s="536" t="s">
        <v>221</v>
      </c>
      <c r="E27" s="185">
        <v>106</v>
      </c>
      <c r="F27" s="196">
        <v>150</v>
      </c>
      <c r="G27" s="196">
        <v>152</v>
      </c>
      <c r="H27" s="196">
        <v>137</v>
      </c>
      <c r="I27" s="196">
        <v>142</v>
      </c>
      <c r="J27" s="196">
        <v>148</v>
      </c>
      <c r="K27" s="196">
        <v>107</v>
      </c>
      <c r="L27" s="196">
        <v>174</v>
      </c>
      <c r="M27" s="196">
        <v>189</v>
      </c>
      <c r="N27" s="196">
        <v>301</v>
      </c>
      <c r="O27" s="196">
        <v>273</v>
      </c>
      <c r="P27" s="196">
        <v>222</v>
      </c>
      <c r="Q27" s="196">
        <v>197</v>
      </c>
      <c r="R27" s="616"/>
      <c r="S27" s="613"/>
      <c r="U27" s="622"/>
      <c r="V27" s="622"/>
      <c r="W27" s="622"/>
      <c r="X27" s="622"/>
      <c r="Y27" s="622"/>
      <c r="Z27" s="622"/>
      <c r="AA27" s="622"/>
      <c r="AB27" s="622"/>
      <c r="AC27" s="622"/>
      <c r="AD27" s="622"/>
    </row>
    <row r="28" spans="1:35" ht="10.5" customHeight="1" thickBot="1">
      <c r="A28" s="4"/>
      <c r="B28" s="271"/>
      <c r="C28" s="625"/>
      <c r="D28" s="18"/>
      <c r="E28" s="691"/>
      <c r="F28" s="691"/>
      <c r="G28" s="691"/>
      <c r="H28" s="691"/>
      <c r="I28" s="691"/>
      <c r="J28" s="607"/>
      <c r="K28" s="607"/>
      <c r="L28" s="607"/>
      <c r="M28" s="607"/>
      <c r="N28" s="607"/>
      <c r="O28" s="607"/>
      <c r="P28" s="607"/>
      <c r="Q28" s="607"/>
      <c r="R28" s="695"/>
      <c r="S28" s="4"/>
      <c r="U28" s="622"/>
      <c r="V28" s="622"/>
      <c r="W28" s="622"/>
      <c r="X28" s="622"/>
      <c r="Y28" s="622"/>
      <c r="Z28" s="622"/>
      <c r="AA28" s="622"/>
      <c r="AB28" s="622"/>
      <c r="AC28" s="622"/>
      <c r="AD28" s="622"/>
    </row>
    <row r="29" spans="1:35" ht="13.5" customHeight="1" thickBot="1">
      <c r="A29" s="4"/>
      <c r="B29" s="271"/>
      <c r="C29" s="455" t="s">
        <v>222</v>
      </c>
      <c r="D29" s="609"/>
      <c r="E29" s="627"/>
      <c r="F29" s="627"/>
      <c r="G29" s="627"/>
      <c r="H29" s="627"/>
      <c r="I29" s="627"/>
      <c r="J29" s="627"/>
      <c r="K29" s="627"/>
      <c r="L29" s="627"/>
      <c r="M29" s="627"/>
      <c r="N29" s="627"/>
      <c r="O29" s="627"/>
      <c r="P29" s="627"/>
      <c r="Q29" s="628"/>
      <c r="R29" s="695"/>
      <c r="S29" s="4"/>
      <c r="U29" s="622"/>
      <c r="V29" s="622"/>
      <c r="W29" s="622"/>
      <c r="X29" s="622"/>
      <c r="Y29" s="622"/>
      <c r="Z29" s="622"/>
      <c r="AA29" s="622"/>
      <c r="AB29" s="622"/>
      <c r="AC29" s="622"/>
      <c r="AD29" s="622"/>
    </row>
    <row r="30" spans="1:35" ht="9.75" customHeight="1">
      <c r="A30" s="4"/>
      <c r="B30" s="271"/>
      <c r="C30" s="694" t="s">
        <v>78</v>
      </c>
      <c r="D30" s="18"/>
      <c r="E30" s="626"/>
      <c r="F30" s="626"/>
      <c r="G30" s="626"/>
      <c r="H30" s="626"/>
      <c r="I30" s="626"/>
      <c r="J30" s="626"/>
      <c r="K30" s="626"/>
      <c r="L30" s="626"/>
      <c r="M30" s="626"/>
      <c r="N30" s="626"/>
      <c r="O30" s="626"/>
      <c r="P30" s="626"/>
      <c r="Q30" s="629"/>
      <c r="R30" s="695"/>
      <c r="S30" s="4"/>
      <c r="U30" s="622"/>
      <c r="V30" s="622"/>
      <c r="W30" s="622"/>
      <c r="X30" s="622"/>
      <c r="Y30" s="622"/>
      <c r="Z30" s="622"/>
      <c r="AA30" s="622"/>
      <c r="AB30" s="622"/>
      <c r="AC30" s="622"/>
      <c r="AD30" s="622"/>
    </row>
    <row r="31" spans="1:35" ht="15" customHeight="1">
      <c r="A31" s="4"/>
      <c r="B31" s="271"/>
      <c r="C31" s="1564" t="s">
        <v>68</v>
      </c>
      <c r="D31" s="1564"/>
      <c r="E31" s="611">
        <v>10817</v>
      </c>
      <c r="F31" s="612">
        <v>14359</v>
      </c>
      <c r="G31" s="612">
        <v>13477</v>
      </c>
      <c r="H31" s="612">
        <v>15215</v>
      </c>
      <c r="I31" s="612">
        <v>14123</v>
      </c>
      <c r="J31" s="612">
        <v>15643</v>
      </c>
      <c r="K31" s="612">
        <v>13658</v>
      </c>
      <c r="L31" s="612">
        <v>14048</v>
      </c>
      <c r="M31" s="612">
        <v>10402</v>
      </c>
      <c r="N31" s="612">
        <v>16319</v>
      </c>
      <c r="O31" s="612">
        <v>15261</v>
      </c>
      <c r="P31" s="612">
        <v>12642</v>
      </c>
      <c r="Q31" s="612">
        <v>10614</v>
      </c>
      <c r="R31" s="695"/>
      <c r="S31" s="4"/>
      <c r="V31" s="622"/>
    </row>
    <row r="32" spans="1:35" ht="12" customHeight="1">
      <c r="A32" s="4"/>
      <c r="B32" s="271"/>
      <c r="C32" s="541"/>
      <c r="D32" s="530" t="s">
        <v>192</v>
      </c>
      <c r="E32" s="185">
        <v>4353</v>
      </c>
      <c r="F32" s="196">
        <v>5947</v>
      </c>
      <c r="G32" s="196">
        <v>5902</v>
      </c>
      <c r="H32" s="196">
        <v>5697</v>
      </c>
      <c r="I32" s="196">
        <v>5096</v>
      </c>
      <c r="J32" s="196">
        <v>5873</v>
      </c>
      <c r="K32" s="196">
        <v>5068</v>
      </c>
      <c r="L32" s="196">
        <v>5277</v>
      </c>
      <c r="M32" s="196">
        <v>3188</v>
      </c>
      <c r="N32" s="196">
        <v>6752</v>
      </c>
      <c r="O32" s="196">
        <v>5989</v>
      </c>
      <c r="P32" s="196">
        <v>5235</v>
      </c>
      <c r="Q32" s="196">
        <v>4179</v>
      </c>
      <c r="R32" s="695"/>
      <c r="S32" s="4"/>
      <c r="V32" s="622"/>
    </row>
    <row r="33" spans="1:22" ht="12" customHeight="1">
      <c r="A33" s="4"/>
      <c r="B33" s="271"/>
      <c r="C33" s="541"/>
      <c r="D33" s="530" t="s">
        <v>193</v>
      </c>
      <c r="E33" s="185">
        <v>3133</v>
      </c>
      <c r="F33" s="196">
        <v>4581</v>
      </c>
      <c r="G33" s="196">
        <v>3537</v>
      </c>
      <c r="H33" s="196">
        <v>4380</v>
      </c>
      <c r="I33" s="196">
        <v>3914</v>
      </c>
      <c r="J33" s="196">
        <v>4327</v>
      </c>
      <c r="K33" s="196">
        <v>4070</v>
      </c>
      <c r="L33" s="196">
        <v>4344</v>
      </c>
      <c r="M33" s="196">
        <v>3766</v>
      </c>
      <c r="N33" s="196">
        <v>5039</v>
      </c>
      <c r="O33" s="196">
        <v>4567</v>
      </c>
      <c r="P33" s="196">
        <v>3570</v>
      </c>
      <c r="Q33" s="196">
        <v>2944</v>
      </c>
      <c r="R33" s="695"/>
      <c r="S33" s="4"/>
      <c r="V33" s="622"/>
    </row>
    <row r="34" spans="1:22" ht="12" customHeight="1">
      <c r="A34" s="4"/>
      <c r="B34" s="271"/>
      <c r="C34" s="541"/>
      <c r="D34" s="530" t="s">
        <v>59</v>
      </c>
      <c r="E34" s="185">
        <v>1809</v>
      </c>
      <c r="F34" s="196">
        <v>2074</v>
      </c>
      <c r="G34" s="196">
        <v>1774</v>
      </c>
      <c r="H34" s="196">
        <v>2173</v>
      </c>
      <c r="I34" s="196">
        <v>1934</v>
      </c>
      <c r="J34" s="196">
        <v>2122</v>
      </c>
      <c r="K34" s="196">
        <v>1832</v>
      </c>
      <c r="L34" s="196">
        <v>2141</v>
      </c>
      <c r="M34" s="196">
        <v>1635</v>
      </c>
      <c r="N34" s="196">
        <v>2415</v>
      </c>
      <c r="O34" s="196">
        <v>2273</v>
      </c>
      <c r="P34" s="196">
        <v>1857</v>
      </c>
      <c r="Q34" s="196">
        <v>1850</v>
      </c>
      <c r="R34" s="695"/>
      <c r="S34" s="4"/>
      <c r="V34" s="622"/>
    </row>
    <row r="35" spans="1:22" ht="12" customHeight="1">
      <c r="A35" s="4"/>
      <c r="B35" s="271"/>
      <c r="C35" s="541"/>
      <c r="D35" s="530" t="s">
        <v>195</v>
      </c>
      <c r="E35" s="185">
        <v>1050</v>
      </c>
      <c r="F35" s="196">
        <v>1035</v>
      </c>
      <c r="G35" s="196">
        <v>1232</v>
      </c>
      <c r="H35" s="196">
        <v>1426</v>
      </c>
      <c r="I35" s="196">
        <v>1255</v>
      </c>
      <c r="J35" s="196">
        <v>1481</v>
      </c>
      <c r="K35" s="196">
        <v>1310</v>
      </c>
      <c r="L35" s="196">
        <v>1182</v>
      </c>
      <c r="M35" s="196">
        <v>1153</v>
      </c>
      <c r="N35" s="196">
        <v>1345</v>
      </c>
      <c r="O35" s="196">
        <v>1492</v>
      </c>
      <c r="P35" s="196">
        <v>1246</v>
      </c>
      <c r="Q35" s="196">
        <v>1035</v>
      </c>
      <c r="R35" s="695"/>
      <c r="S35" s="4"/>
      <c r="V35" s="622"/>
    </row>
    <row r="36" spans="1:22" ht="12" customHeight="1">
      <c r="A36" s="4"/>
      <c r="B36" s="271"/>
      <c r="C36" s="541"/>
      <c r="D36" s="530" t="s">
        <v>196</v>
      </c>
      <c r="E36" s="185">
        <v>319</v>
      </c>
      <c r="F36" s="196">
        <v>509</v>
      </c>
      <c r="G36" s="196">
        <v>719</v>
      </c>
      <c r="H36" s="196">
        <v>1261</v>
      </c>
      <c r="I36" s="196">
        <v>1632</v>
      </c>
      <c r="J36" s="196">
        <v>1452</v>
      </c>
      <c r="K36" s="196">
        <v>1050</v>
      </c>
      <c r="L36" s="196">
        <v>778</v>
      </c>
      <c r="M36" s="196">
        <v>438</v>
      </c>
      <c r="N36" s="196">
        <v>477</v>
      </c>
      <c r="O36" s="196">
        <v>546</v>
      </c>
      <c r="P36" s="196">
        <v>405</v>
      </c>
      <c r="Q36" s="196">
        <v>402</v>
      </c>
      <c r="R36" s="695"/>
      <c r="S36" s="4"/>
      <c r="V36" s="622"/>
    </row>
    <row r="37" spans="1:22" ht="12" customHeight="1">
      <c r="A37" s="4"/>
      <c r="B37" s="271"/>
      <c r="C37" s="541"/>
      <c r="D37" s="530" t="s">
        <v>132</v>
      </c>
      <c r="E37" s="185">
        <v>41</v>
      </c>
      <c r="F37" s="196">
        <v>71</v>
      </c>
      <c r="G37" s="196">
        <v>123</v>
      </c>
      <c r="H37" s="196">
        <v>95</v>
      </c>
      <c r="I37" s="196">
        <v>133</v>
      </c>
      <c r="J37" s="196">
        <v>167</v>
      </c>
      <c r="K37" s="196">
        <v>126</v>
      </c>
      <c r="L37" s="196">
        <v>163</v>
      </c>
      <c r="M37" s="196">
        <v>90</v>
      </c>
      <c r="N37" s="196">
        <v>157</v>
      </c>
      <c r="O37" s="196">
        <v>163</v>
      </c>
      <c r="P37" s="196">
        <v>137</v>
      </c>
      <c r="Q37" s="196">
        <v>78</v>
      </c>
      <c r="R37" s="695"/>
      <c r="S37" s="4"/>
      <c r="V37" s="622"/>
    </row>
    <row r="38" spans="1:22" ht="12" customHeight="1">
      <c r="A38" s="4"/>
      <c r="B38" s="271"/>
      <c r="C38" s="541"/>
      <c r="D38" s="530" t="s">
        <v>133</v>
      </c>
      <c r="E38" s="185">
        <v>112</v>
      </c>
      <c r="F38" s="196">
        <v>142</v>
      </c>
      <c r="G38" s="196">
        <v>190</v>
      </c>
      <c r="H38" s="196">
        <v>183</v>
      </c>
      <c r="I38" s="196">
        <v>159</v>
      </c>
      <c r="J38" s="196">
        <v>221</v>
      </c>
      <c r="K38" s="196">
        <v>202</v>
      </c>
      <c r="L38" s="196">
        <v>163</v>
      </c>
      <c r="M38" s="196">
        <v>132</v>
      </c>
      <c r="N38" s="196">
        <v>134</v>
      </c>
      <c r="O38" s="196">
        <v>231</v>
      </c>
      <c r="P38" s="196">
        <v>192</v>
      </c>
      <c r="Q38" s="196">
        <v>126</v>
      </c>
      <c r="R38" s="695"/>
      <c r="S38" s="4"/>
      <c r="V38" s="622"/>
    </row>
    <row r="39" spans="1:22" ht="15" customHeight="1">
      <c r="A39" s="4"/>
      <c r="B39" s="271"/>
      <c r="C39" s="541"/>
      <c r="D39" s="536" t="s">
        <v>364</v>
      </c>
      <c r="E39" s="196">
        <v>711</v>
      </c>
      <c r="F39" s="196">
        <v>545</v>
      </c>
      <c r="G39" s="196">
        <v>487</v>
      </c>
      <c r="H39" s="196">
        <v>999</v>
      </c>
      <c r="I39" s="196">
        <v>883</v>
      </c>
      <c r="J39" s="196">
        <v>868</v>
      </c>
      <c r="K39" s="196">
        <v>547</v>
      </c>
      <c r="L39" s="196">
        <v>553</v>
      </c>
      <c r="M39" s="196">
        <v>647</v>
      </c>
      <c r="N39" s="196">
        <v>654</v>
      </c>
      <c r="O39" s="196">
        <v>626</v>
      </c>
      <c r="P39" s="196">
        <v>635</v>
      </c>
      <c r="Q39" s="196">
        <v>612</v>
      </c>
      <c r="R39" s="695"/>
      <c r="S39" s="4"/>
      <c r="V39" s="622"/>
    </row>
    <row r="40" spans="1:22" ht="12" customHeight="1">
      <c r="A40" s="4"/>
      <c r="B40" s="271"/>
      <c r="C40" s="541"/>
      <c r="D40" s="536" t="s">
        <v>220</v>
      </c>
      <c r="E40" s="196">
        <v>3282</v>
      </c>
      <c r="F40" s="196">
        <v>4008</v>
      </c>
      <c r="G40" s="196">
        <v>3891</v>
      </c>
      <c r="H40" s="196">
        <v>4585</v>
      </c>
      <c r="I40" s="196">
        <v>3939</v>
      </c>
      <c r="J40" s="196">
        <v>4814</v>
      </c>
      <c r="K40" s="196">
        <v>4033</v>
      </c>
      <c r="L40" s="196">
        <v>4240</v>
      </c>
      <c r="M40" s="196">
        <v>2570</v>
      </c>
      <c r="N40" s="196">
        <v>4742</v>
      </c>
      <c r="O40" s="196">
        <v>4451</v>
      </c>
      <c r="P40" s="196">
        <v>3486</v>
      </c>
      <c r="Q40" s="196">
        <v>2830</v>
      </c>
      <c r="R40" s="695"/>
      <c r="S40" s="4"/>
      <c r="V40" s="622"/>
    </row>
    <row r="41" spans="1:22" ht="12" customHeight="1">
      <c r="A41" s="4"/>
      <c r="B41" s="271"/>
      <c r="C41" s="541"/>
      <c r="D41" s="536" t="s">
        <v>168</v>
      </c>
      <c r="E41" s="196">
        <v>6824</v>
      </c>
      <c r="F41" s="196">
        <v>9806</v>
      </c>
      <c r="G41" s="196">
        <v>9099</v>
      </c>
      <c r="H41" s="196">
        <v>9631</v>
      </c>
      <c r="I41" s="196">
        <v>9299</v>
      </c>
      <c r="J41" s="196">
        <v>9961</v>
      </c>
      <c r="K41" s="196">
        <v>9078</v>
      </c>
      <c r="L41" s="196">
        <v>9255</v>
      </c>
      <c r="M41" s="196">
        <v>7184</v>
      </c>
      <c r="N41" s="196">
        <v>10901</v>
      </c>
      <c r="O41" s="196">
        <v>10184</v>
      </c>
      <c r="P41" s="196">
        <v>8521</v>
      </c>
      <c r="Q41" s="196">
        <v>7172</v>
      </c>
      <c r="R41" s="695"/>
      <c r="S41" s="4"/>
      <c r="V41" s="622"/>
    </row>
    <row r="42" spans="1:22" ht="11.25" customHeight="1">
      <c r="A42" s="4"/>
      <c r="B42" s="271"/>
      <c r="C42" s="541"/>
      <c r="D42" s="536" t="s">
        <v>221</v>
      </c>
      <c r="E42" s="877">
        <v>0</v>
      </c>
      <c r="F42" s="876">
        <v>0</v>
      </c>
      <c r="G42" s="876">
        <v>0</v>
      </c>
      <c r="H42" s="876">
        <v>0</v>
      </c>
      <c r="I42" s="876">
        <v>2</v>
      </c>
      <c r="J42" s="876">
        <v>0</v>
      </c>
      <c r="K42" s="876">
        <v>0</v>
      </c>
      <c r="L42" s="876">
        <v>0</v>
      </c>
      <c r="M42" s="876">
        <v>1</v>
      </c>
      <c r="N42" s="876">
        <v>22</v>
      </c>
      <c r="O42" s="876">
        <v>0</v>
      </c>
      <c r="P42" s="876">
        <v>0</v>
      </c>
      <c r="Q42" s="876">
        <v>0</v>
      </c>
      <c r="R42" s="695"/>
      <c r="S42" s="4"/>
      <c r="V42" s="622"/>
    </row>
    <row r="43" spans="1:22" ht="15" customHeight="1">
      <c r="A43" s="4"/>
      <c r="B43" s="271"/>
      <c r="C43" s="693" t="s">
        <v>309</v>
      </c>
      <c r="D43" s="693"/>
      <c r="E43" s="185"/>
      <c r="F43" s="185"/>
      <c r="G43" s="196"/>
      <c r="H43" s="196"/>
      <c r="I43" s="196"/>
      <c r="J43" s="196"/>
      <c r="K43" s="196"/>
      <c r="L43" s="196"/>
      <c r="M43" s="196"/>
      <c r="N43" s="196"/>
      <c r="O43" s="196"/>
      <c r="P43" s="196"/>
      <c r="Q43" s="196"/>
      <c r="R43" s="695"/>
      <c r="S43" s="4"/>
      <c r="V43" s="622"/>
    </row>
    <row r="44" spans="1:22" ht="12" customHeight="1">
      <c r="A44" s="4"/>
      <c r="B44" s="271"/>
      <c r="C44" s="541"/>
      <c r="D44" s="822" t="s">
        <v>630</v>
      </c>
      <c r="E44" s="185" t="s">
        <v>431</v>
      </c>
      <c r="F44" s="196">
        <v>1236</v>
      </c>
      <c r="G44" s="196">
        <v>999</v>
      </c>
      <c r="H44" s="196">
        <v>1310</v>
      </c>
      <c r="I44" s="196">
        <v>1619</v>
      </c>
      <c r="J44" s="196">
        <v>1882</v>
      </c>
      <c r="K44" s="196">
        <v>1509</v>
      </c>
      <c r="L44" s="196">
        <v>1447</v>
      </c>
      <c r="M44" s="196">
        <v>826</v>
      </c>
      <c r="N44" s="196">
        <v>1287</v>
      </c>
      <c r="O44" s="196">
        <v>1374</v>
      </c>
      <c r="P44" s="196">
        <v>1039</v>
      </c>
      <c r="Q44" s="196">
        <v>1008</v>
      </c>
      <c r="R44" s="695"/>
      <c r="S44" s="4"/>
      <c r="V44" s="622"/>
    </row>
    <row r="45" spans="1:22" ht="12" customHeight="1">
      <c r="A45" s="4"/>
      <c r="B45" s="271"/>
      <c r="C45" s="541"/>
      <c r="D45" s="822" t="s">
        <v>627</v>
      </c>
      <c r="E45" s="185" t="s">
        <v>431</v>
      </c>
      <c r="F45" s="196">
        <v>908</v>
      </c>
      <c r="G45" s="196">
        <v>2386</v>
      </c>
      <c r="H45" s="196">
        <v>1335</v>
      </c>
      <c r="I45" s="196">
        <v>1108</v>
      </c>
      <c r="J45" s="196">
        <v>1175</v>
      </c>
      <c r="K45" s="196">
        <v>1208</v>
      </c>
      <c r="L45" s="196">
        <v>1171</v>
      </c>
      <c r="M45" s="196">
        <v>743</v>
      </c>
      <c r="N45" s="196">
        <v>1143</v>
      </c>
      <c r="O45" s="196">
        <v>1270</v>
      </c>
      <c r="P45" s="196">
        <v>1081</v>
      </c>
      <c r="Q45" s="196">
        <v>781</v>
      </c>
      <c r="R45" s="695"/>
      <c r="S45" s="4"/>
      <c r="V45" s="622"/>
    </row>
    <row r="46" spans="1:22" ht="12" customHeight="1">
      <c r="A46" s="4"/>
      <c r="B46" s="271"/>
      <c r="C46" s="541"/>
      <c r="D46" s="822" t="s">
        <v>628</v>
      </c>
      <c r="E46" s="185" t="s">
        <v>431</v>
      </c>
      <c r="F46" s="196">
        <v>1585</v>
      </c>
      <c r="G46" s="196">
        <v>949</v>
      </c>
      <c r="H46" s="196">
        <v>1399</v>
      </c>
      <c r="I46" s="196">
        <v>1338</v>
      </c>
      <c r="J46" s="196">
        <v>1236</v>
      </c>
      <c r="K46" s="196">
        <v>1217</v>
      </c>
      <c r="L46" s="196">
        <v>1176</v>
      </c>
      <c r="M46" s="196">
        <v>1643</v>
      </c>
      <c r="N46" s="196">
        <v>1411</v>
      </c>
      <c r="O46" s="196">
        <v>1356</v>
      </c>
      <c r="P46" s="196">
        <v>1104</v>
      </c>
      <c r="Q46" s="196">
        <v>779</v>
      </c>
      <c r="R46" s="695"/>
      <c r="S46" s="4"/>
      <c r="V46" s="622"/>
    </row>
    <row r="47" spans="1:22" ht="12" customHeight="1">
      <c r="A47" s="4"/>
      <c r="B47" s="271"/>
      <c r="C47" s="541"/>
      <c r="D47" s="822" t="s">
        <v>632</v>
      </c>
      <c r="E47" s="185" t="s">
        <v>431</v>
      </c>
      <c r="F47" s="196">
        <v>1578</v>
      </c>
      <c r="G47" s="196">
        <v>1198</v>
      </c>
      <c r="H47" s="196">
        <v>1291</v>
      </c>
      <c r="I47" s="196">
        <v>1071</v>
      </c>
      <c r="J47" s="196">
        <v>1212</v>
      </c>
      <c r="K47" s="196">
        <v>904</v>
      </c>
      <c r="L47" s="196">
        <v>787</v>
      </c>
      <c r="M47" s="196">
        <v>637</v>
      </c>
      <c r="N47" s="196">
        <v>1348</v>
      </c>
      <c r="O47" s="196">
        <v>1078</v>
      </c>
      <c r="P47" s="196">
        <v>918</v>
      </c>
      <c r="Q47" s="196">
        <v>632</v>
      </c>
      <c r="R47" s="695"/>
      <c r="S47" s="4"/>
      <c r="V47" s="622"/>
    </row>
    <row r="48" spans="1:22" ht="12" customHeight="1">
      <c r="A48" s="4"/>
      <c r="B48" s="271"/>
      <c r="C48" s="541"/>
      <c r="D48" s="822" t="s">
        <v>633</v>
      </c>
      <c r="E48" s="185" t="s">
        <v>431</v>
      </c>
      <c r="F48" s="196">
        <v>400</v>
      </c>
      <c r="G48" s="196">
        <v>559</v>
      </c>
      <c r="H48" s="196">
        <v>744</v>
      </c>
      <c r="I48" s="196">
        <v>553</v>
      </c>
      <c r="J48" s="196">
        <v>671</v>
      </c>
      <c r="K48" s="196">
        <v>641</v>
      </c>
      <c r="L48" s="196">
        <v>682</v>
      </c>
      <c r="M48" s="196">
        <v>474</v>
      </c>
      <c r="N48" s="196">
        <v>640</v>
      </c>
      <c r="O48" s="196">
        <v>860</v>
      </c>
      <c r="P48" s="196">
        <v>628</v>
      </c>
      <c r="Q48" s="196">
        <v>598</v>
      </c>
      <c r="R48" s="695"/>
      <c r="S48" s="4"/>
      <c r="V48" s="622"/>
    </row>
    <row r="49" spans="1:22" ht="15" customHeight="1">
      <c r="A49" s="4"/>
      <c r="B49" s="271"/>
      <c r="C49" s="1564" t="s">
        <v>223</v>
      </c>
      <c r="D49" s="1564"/>
      <c r="E49" s="539">
        <f t="shared" ref="E49:P49" si="0">+E31/E8*100</f>
        <v>18.713561579848797</v>
      </c>
      <c r="F49" s="539">
        <f t="shared" si="0"/>
        <v>19.347058665013879</v>
      </c>
      <c r="G49" s="539">
        <f t="shared" si="0"/>
        <v>22.922796931607504</v>
      </c>
      <c r="H49" s="539">
        <f t="shared" si="0"/>
        <v>27.135723203138934</v>
      </c>
      <c r="I49" s="539">
        <f t="shared" si="0"/>
        <v>26.844196080667544</v>
      </c>
      <c r="J49" s="539">
        <f t="shared" si="0"/>
        <v>31.472949318954591</v>
      </c>
      <c r="K49" s="539">
        <f t="shared" si="0"/>
        <v>27.011312396171189</v>
      </c>
      <c r="L49" s="539">
        <f t="shared" si="0"/>
        <v>24.413471898786973</v>
      </c>
      <c r="M49" s="539">
        <f t="shared" si="0"/>
        <v>19.123432731551272</v>
      </c>
      <c r="N49" s="539">
        <f t="shared" si="0"/>
        <v>21.27640156453716</v>
      </c>
      <c r="O49" s="539">
        <f t="shared" si="0"/>
        <v>20.798637137989779</v>
      </c>
      <c r="P49" s="539">
        <f t="shared" si="0"/>
        <v>20.134420589921643</v>
      </c>
      <c r="Q49" s="539">
        <f>+Q31/Q8*100</f>
        <v>18.736760344584098</v>
      </c>
      <c r="R49" s="695"/>
      <c r="S49" s="4"/>
      <c r="V49" s="622"/>
    </row>
    <row r="50" spans="1:22" ht="11.25" customHeight="1" thickBot="1">
      <c r="A50" s="4"/>
      <c r="B50" s="271"/>
      <c r="C50" s="630"/>
      <c r="D50" s="695"/>
      <c r="E50" s="691"/>
      <c r="F50" s="691"/>
      <c r="G50" s="691"/>
      <c r="H50" s="691"/>
      <c r="I50" s="691"/>
      <c r="J50" s="691"/>
      <c r="K50" s="691"/>
      <c r="L50" s="691"/>
      <c r="M50" s="691"/>
      <c r="N50" s="691"/>
      <c r="O50" s="691"/>
      <c r="P50" s="691"/>
      <c r="Q50" s="607"/>
      <c r="R50" s="695"/>
      <c r="S50" s="4"/>
      <c r="V50" s="622"/>
    </row>
    <row r="51" spans="1:22" s="12" customFormat="1" ht="13.5" customHeight="1" thickBot="1">
      <c r="A51" s="11"/>
      <c r="B51" s="270"/>
      <c r="C51" s="455" t="s">
        <v>224</v>
      </c>
      <c r="D51" s="609"/>
      <c r="E51" s="627"/>
      <c r="F51" s="627"/>
      <c r="G51" s="627"/>
      <c r="H51" s="627"/>
      <c r="I51" s="627"/>
      <c r="J51" s="627"/>
      <c r="K51" s="627"/>
      <c r="L51" s="627"/>
      <c r="M51" s="627"/>
      <c r="N51" s="627"/>
      <c r="O51" s="627"/>
      <c r="P51" s="627"/>
      <c r="Q51" s="628"/>
      <c r="R51" s="695"/>
      <c r="S51" s="11"/>
      <c r="T51" s="125"/>
      <c r="U51" s="125"/>
      <c r="V51" s="622"/>
    </row>
    <row r="52" spans="1:22" ht="9.75" customHeight="1">
      <c r="A52" s="4"/>
      <c r="B52" s="271"/>
      <c r="C52" s="694" t="s">
        <v>78</v>
      </c>
      <c r="D52" s="631"/>
      <c r="E52" s="626"/>
      <c r="F52" s="626"/>
      <c r="G52" s="626"/>
      <c r="H52" s="626"/>
      <c r="I52" s="626"/>
      <c r="J52" s="626"/>
      <c r="K52" s="626"/>
      <c r="L52" s="626"/>
      <c r="M52" s="626"/>
      <c r="N52" s="626"/>
      <c r="O52" s="626"/>
      <c r="P52" s="626"/>
      <c r="Q52" s="629"/>
      <c r="R52" s="695"/>
      <c r="S52" s="4"/>
      <c r="V52" s="622"/>
    </row>
    <row r="53" spans="1:22" ht="15" customHeight="1">
      <c r="A53" s="4"/>
      <c r="B53" s="271"/>
      <c r="C53" s="1564" t="s">
        <v>68</v>
      </c>
      <c r="D53" s="1564"/>
      <c r="E53" s="611">
        <v>5961</v>
      </c>
      <c r="F53" s="612">
        <v>9415</v>
      </c>
      <c r="G53" s="612">
        <v>7426</v>
      </c>
      <c r="H53" s="612">
        <v>8692</v>
      </c>
      <c r="I53" s="612">
        <v>9457</v>
      </c>
      <c r="J53" s="612">
        <v>9704</v>
      </c>
      <c r="K53" s="612">
        <v>8675</v>
      </c>
      <c r="L53" s="612">
        <v>8783</v>
      </c>
      <c r="M53" s="612">
        <v>6931</v>
      </c>
      <c r="N53" s="612">
        <v>9706</v>
      </c>
      <c r="O53" s="612">
        <v>10408</v>
      </c>
      <c r="P53" s="612">
        <v>9294</v>
      </c>
      <c r="Q53" s="612">
        <v>7026</v>
      </c>
      <c r="R53" s="695"/>
      <c r="S53" s="4"/>
      <c r="V53" s="622"/>
    </row>
    <row r="54" spans="1:22" ht="11.25" customHeight="1">
      <c r="A54" s="4"/>
      <c r="B54" s="271"/>
      <c r="C54" s="541"/>
      <c r="D54" s="126" t="s">
        <v>364</v>
      </c>
      <c r="E54" s="186">
        <v>240</v>
      </c>
      <c r="F54" s="215">
        <v>299</v>
      </c>
      <c r="G54" s="215">
        <v>271</v>
      </c>
      <c r="H54" s="215">
        <v>438</v>
      </c>
      <c r="I54" s="196">
        <v>924</v>
      </c>
      <c r="J54" s="196">
        <v>621</v>
      </c>
      <c r="K54" s="196">
        <v>384</v>
      </c>
      <c r="L54" s="196">
        <v>328</v>
      </c>
      <c r="M54" s="196">
        <v>406</v>
      </c>
      <c r="N54" s="196">
        <v>388</v>
      </c>
      <c r="O54" s="196">
        <v>411</v>
      </c>
      <c r="P54" s="196">
        <v>483</v>
      </c>
      <c r="Q54" s="196">
        <v>246</v>
      </c>
      <c r="R54" s="695"/>
      <c r="S54" s="4"/>
      <c r="V54" s="622"/>
    </row>
    <row r="55" spans="1:22" ht="11.25" customHeight="1">
      <c r="A55" s="4"/>
      <c r="B55" s="271"/>
      <c r="C55" s="541"/>
      <c r="D55" s="126" t="s">
        <v>220</v>
      </c>
      <c r="E55" s="186">
        <v>1711</v>
      </c>
      <c r="F55" s="215">
        <v>2409</v>
      </c>
      <c r="G55" s="215">
        <v>2326</v>
      </c>
      <c r="H55" s="215">
        <v>2646</v>
      </c>
      <c r="I55" s="196">
        <v>2490</v>
      </c>
      <c r="J55" s="196">
        <v>2828</v>
      </c>
      <c r="K55" s="196">
        <v>2392</v>
      </c>
      <c r="L55" s="196">
        <v>2346</v>
      </c>
      <c r="M55" s="196">
        <v>1558</v>
      </c>
      <c r="N55" s="196">
        <v>2412</v>
      </c>
      <c r="O55" s="196">
        <v>3011</v>
      </c>
      <c r="P55" s="196">
        <v>2560</v>
      </c>
      <c r="Q55" s="196">
        <v>1815</v>
      </c>
      <c r="R55" s="695"/>
      <c r="S55" s="4"/>
      <c r="V55" s="622"/>
    </row>
    <row r="56" spans="1:22" ht="11.25" customHeight="1">
      <c r="A56" s="4"/>
      <c r="B56" s="271"/>
      <c r="C56" s="541"/>
      <c r="D56" s="126" t="s">
        <v>168</v>
      </c>
      <c r="E56" s="186">
        <v>4010</v>
      </c>
      <c r="F56" s="215">
        <v>6707</v>
      </c>
      <c r="G56" s="215">
        <v>4829</v>
      </c>
      <c r="H56" s="215">
        <v>5608</v>
      </c>
      <c r="I56" s="196">
        <v>6043</v>
      </c>
      <c r="J56" s="196">
        <v>6254</v>
      </c>
      <c r="K56" s="196">
        <v>5899</v>
      </c>
      <c r="L56" s="196">
        <v>6109</v>
      </c>
      <c r="M56" s="196">
        <v>4967</v>
      </c>
      <c r="N56" s="196">
        <v>6905</v>
      </c>
      <c r="O56" s="196">
        <v>6973</v>
      </c>
      <c r="P56" s="196">
        <v>6251</v>
      </c>
      <c r="Q56" s="196">
        <v>4965</v>
      </c>
      <c r="R56" s="695"/>
      <c r="S56" s="4"/>
      <c r="V56" s="622"/>
    </row>
    <row r="57" spans="1:22" ht="11.25" customHeight="1">
      <c r="A57" s="4"/>
      <c r="B57" s="271"/>
      <c r="C57" s="541"/>
      <c r="D57" s="126" t="s">
        <v>221</v>
      </c>
      <c r="E57" s="877">
        <v>0</v>
      </c>
      <c r="F57" s="876">
        <v>0</v>
      </c>
      <c r="G57" s="876">
        <v>0</v>
      </c>
      <c r="H57" s="876">
        <v>0</v>
      </c>
      <c r="I57" s="876">
        <v>0</v>
      </c>
      <c r="J57" s="876">
        <v>1</v>
      </c>
      <c r="K57" s="876">
        <v>0</v>
      </c>
      <c r="L57" s="876">
        <v>0</v>
      </c>
      <c r="M57" s="876">
        <v>0</v>
      </c>
      <c r="N57" s="876">
        <v>1</v>
      </c>
      <c r="O57" s="876">
        <v>13</v>
      </c>
      <c r="P57" s="876">
        <v>0</v>
      </c>
      <c r="Q57" s="876">
        <v>0</v>
      </c>
      <c r="R57" s="695"/>
      <c r="S57" s="4"/>
      <c r="V57" s="622"/>
    </row>
    <row r="58" spans="1:22" ht="12.75" hidden="1" customHeight="1">
      <c r="A58" s="4"/>
      <c r="B58" s="271"/>
      <c r="C58" s="541"/>
      <c r="D58" s="248" t="s">
        <v>192</v>
      </c>
      <c r="E58" s="185">
        <v>2306</v>
      </c>
      <c r="F58" s="196">
        <v>3253</v>
      </c>
      <c r="G58" s="196">
        <v>2767</v>
      </c>
      <c r="H58" s="196">
        <v>2990</v>
      </c>
      <c r="I58" s="196">
        <v>3123</v>
      </c>
      <c r="J58" s="196">
        <v>3163</v>
      </c>
      <c r="K58" s="196">
        <v>2857</v>
      </c>
      <c r="L58" s="196">
        <v>2730</v>
      </c>
      <c r="M58" s="196">
        <v>1694</v>
      </c>
      <c r="N58" s="196">
        <v>3325</v>
      </c>
      <c r="O58" s="196">
        <v>3894</v>
      </c>
      <c r="P58" s="196">
        <v>3386</v>
      </c>
      <c r="Q58" s="196">
        <v>2467</v>
      </c>
      <c r="R58" s="695"/>
      <c r="S58" s="4"/>
      <c r="V58" s="622"/>
    </row>
    <row r="59" spans="1:22" ht="12.75" hidden="1" customHeight="1">
      <c r="A59" s="4"/>
      <c r="B59" s="271"/>
      <c r="C59" s="541"/>
      <c r="D59" s="248" t="s">
        <v>193</v>
      </c>
      <c r="E59" s="185">
        <v>1965</v>
      </c>
      <c r="F59" s="196">
        <v>3579</v>
      </c>
      <c r="G59" s="196">
        <v>2472</v>
      </c>
      <c r="H59" s="196">
        <v>2862</v>
      </c>
      <c r="I59" s="196">
        <v>2930</v>
      </c>
      <c r="J59" s="196">
        <v>3056</v>
      </c>
      <c r="K59" s="196">
        <v>2958</v>
      </c>
      <c r="L59" s="196">
        <v>3168</v>
      </c>
      <c r="M59" s="196">
        <v>3005</v>
      </c>
      <c r="N59" s="196">
        <v>3701</v>
      </c>
      <c r="O59" s="196">
        <v>3552</v>
      </c>
      <c r="P59" s="196">
        <v>2974</v>
      </c>
      <c r="Q59" s="196">
        <v>2260</v>
      </c>
      <c r="R59" s="695"/>
      <c r="S59" s="4"/>
      <c r="V59" s="622"/>
    </row>
    <row r="60" spans="1:22" ht="12.75" hidden="1" customHeight="1">
      <c r="A60" s="4"/>
      <c r="B60" s="271"/>
      <c r="C60" s="541"/>
      <c r="D60" s="248" t="s">
        <v>59</v>
      </c>
      <c r="E60" s="185">
        <v>770</v>
      </c>
      <c r="F60" s="196">
        <v>1257</v>
      </c>
      <c r="G60" s="196">
        <v>973</v>
      </c>
      <c r="H60" s="196">
        <v>1028</v>
      </c>
      <c r="I60" s="196">
        <v>1102</v>
      </c>
      <c r="J60" s="196">
        <v>1076</v>
      </c>
      <c r="K60" s="196">
        <v>990</v>
      </c>
      <c r="L60" s="196">
        <v>1141</v>
      </c>
      <c r="M60" s="196">
        <v>902</v>
      </c>
      <c r="N60" s="196">
        <v>1252</v>
      </c>
      <c r="O60" s="196">
        <v>1440</v>
      </c>
      <c r="P60" s="196">
        <v>1388</v>
      </c>
      <c r="Q60" s="196">
        <v>1231</v>
      </c>
      <c r="R60" s="695"/>
      <c r="S60" s="4"/>
      <c r="V60" s="622"/>
    </row>
    <row r="61" spans="1:22" ht="12.75" hidden="1" customHeight="1">
      <c r="A61" s="4"/>
      <c r="B61" s="271"/>
      <c r="C61" s="541"/>
      <c r="D61" s="248" t="s">
        <v>195</v>
      </c>
      <c r="E61" s="185">
        <v>574</v>
      </c>
      <c r="F61" s="196">
        <v>817</v>
      </c>
      <c r="G61" s="196">
        <v>676</v>
      </c>
      <c r="H61" s="196">
        <v>1000</v>
      </c>
      <c r="I61" s="196">
        <v>1006</v>
      </c>
      <c r="J61" s="196">
        <v>1041</v>
      </c>
      <c r="K61" s="196">
        <v>864</v>
      </c>
      <c r="L61" s="196">
        <v>853</v>
      </c>
      <c r="M61" s="196">
        <v>866</v>
      </c>
      <c r="N61" s="196">
        <v>940</v>
      </c>
      <c r="O61" s="196">
        <v>853</v>
      </c>
      <c r="P61" s="196">
        <v>1018</v>
      </c>
      <c r="Q61" s="196">
        <v>656</v>
      </c>
      <c r="R61" s="695"/>
      <c r="S61" s="4"/>
      <c r="V61" s="622"/>
    </row>
    <row r="62" spans="1:22" ht="12.75" hidden="1" customHeight="1">
      <c r="A62" s="4"/>
      <c r="B62" s="271"/>
      <c r="C62" s="541"/>
      <c r="D62" s="248" t="s">
        <v>196</v>
      </c>
      <c r="E62" s="185">
        <v>256</v>
      </c>
      <c r="F62" s="196">
        <v>329</v>
      </c>
      <c r="G62" s="196">
        <v>375</v>
      </c>
      <c r="H62" s="196">
        <v>658</v>
      </c>
      <c r="I62" s="196">
        <v>1101</v>
      </c>
      <c r="J62" s="196">
        <v>1107</v>
      </c>
      <c r="K62" s="196">
        <v>767</v>
      </c>
      <c r="L62" s="196">
        <v>627</v>
      </c>
      <c r="M62" s="196">
        <v>298</v>
      </c>
      <c r="N62" s="196">
        <v>285</v>
      </c>
      <c r="O62" s="196">
        <v>339</v>
      </c>
      <c r="P62" s="196">
        <v>304</v>
      </c>
      <c r="Q62" s="196">
        <v>251</v>
      </c>
      <c r="R62" s="695"/>
      <c r="S62" s="4"/>
      <c r="V62" s="622"/>
    </row>
    <row r="63" spans="1:22" ht="12.75" hidden="1" customHeight="1">
      <c r="A63" s="4"/>
      <c r="B63" s="271"/>
      <c r="C63" s="541"/>
      <c r="D63" s="248" t="s">
        <v>132</v>
      </c>
      <c r="E63" s="185">
        <v>38</v>
      </c>
      <c r="F63" s="196">
        <v>57</v>
      </c>
      <c r="G63" s="196">
        <v>55</v>
      </c>
      <c r="H63" s="196">
        <v>52</v>
      </c>
      <c r="I63" s="196">
        <v>94</v>
      </c>
      <c r="J63" s="196">
        <v>118</v>
      </c>
      <c r="K63" s="196">
        <v>113</v>
      </c>
      <c r="L63" s="196">
        <v>131</v>
      </c>
      <c r="M63" s="196">
        <v>85</v>
      </c>
      <c r="N63" s="196">
        <v>127</v>
      </c>
      <c r="O63" s="196">
        <v>117</v>
      </c>
      <c r="P63" s="196">
        <v>94</v>
      </c>
      <c r="Q63" s="196">
        <v>62</v>
      </c>
      <c r="R63" s="695"/>
      <c r="S63" s="4"/>
      <c r="V63" s="622"/>
    </row>
    <row r="64" spans="1:22" ht="12.75" hidden="1" customHeight="1">
      <c r="A64" s="4"/>
      <c r="B64" s="271"/>
      <c r="C64" s="541"/>
      <c r="D64" s="248" t="s">
        <v>133</v>
      </c>
      <c r="E64" s="185">
        <v>52</v>
      </c>
      <c r="F64" s="196">
        <v>123</v>
      </c>
      <c r="G64" s="196">
        <v>108</v>
      </c>
      <c r="H64" s="196">
        <v>102</v>
      </c>
      <c r="I64" s="196">
        <v>102</v>
      </c>
      <c r="J64" s="196">
        <v>143</v>
      </c>
      <c r="K64" s="196">
        <v>126</v>
      </c>
      <c r="L64" s="196">
        <v>133</v>
      </c>
      <c r="M64" s="196">
        <v>81</v>
      </c>
      <c r="N64" s="196">
        <v>76</v>
      </c>
      <c r="O64" s="196">
        <v>213</v>
      </c>
      <c r="P64" s="196">
        <v>130</v>
      </c>
      <c r="Q64" s="196">
        <v>99</v>
      </c>
      <c r="R64" s="695"/>
      <c r="S64" s="4"/>
      <c r="V64" s="622"/>
    </row>
    <row r="65" spans="1:24" ht="15" customHeight="1">
      <c r="A65" s="4"/>
      <c r="B65" s="271"/>
      <c r="C65" s="1564" t="s">
        <v>225</v>
      </c>
      <c r="D65" s="1564"/>
      <c r="E65" s="539">
        <f t="shared" ref="E65:P65" si="1">+E53/E31*100</f>
        <v>55.107700841268368</v>
      </c>
      <c r="F65" s="539">
        <f t="shared" si="1"/>
        <v>65.568632913155511</v>
      </c>
      <c r="G65" s="539">
        <f t="shared" si="1"/>
        <v>55.101283668472213</v>
      </c>
      <c r="H65" s="539">
        <f t="shared" si="1"/>
        <v>57.127834373973052</v>
      </c>
      <c r="I65" s="539">
        <f t="shared" si="1"/>
        <v>66.961693691142116</v>
      </c>
      <c r="J65" s="539">
        <f t="shared" si="1"/>
        <v>62.034136674550922</v>
      </c>
      <c r="K65" s="539">
        <f t="shared" si="1"/>
        <v>63.515888124176314</v>
      </c>
      <c r="L65" s="539">
        <f t="shared" si="1"/>
        <v>62.521355353075172</v>
      </c>
      <c r="M65" s="539">
        <f t="shared" si="1"/>
        <v>66.631417035185535</v>
      </c>
      <c r="N65" s="539">
        <f t="shared" si="1"/>
        <v>59.476683620319868</v>
      </c>
      <c r="O65" s="539">
        <f t="shared" si="1"/>
        <v>68.19998689469891</v>
      </c>
      <c r="P65" s="539">
        <f t="shared" si="1"/>
        <v>73.516848599905089</v>
      </c>
      <c r="Q65" s="539">
        <f>+Q53/Q31*100</f>
        <v>66.195590729225557</v>
      </c>
      <c r="R65" s="695"/>
      <c r="S65" s="4"/>
      <c r="V65" s="622"/>
    </row>
    <row r="66" spans="1:24" ht="11.25" customHeight="1">
      <c r="A66" s="4"/>
      <c r="B66" s="271"/>
      <c r="C66" s="541"/>
      <c r="D66" s="530" t="s">
        <v>192</v>
      </c>
      <c r="E66" s="216">
        <f t="shared" ref="E66:P72" si="2">+E58/E32*100</f>
        <v>52.974959797840569</v>
      </c>
      <c r="F66" s="216">
        <f t="shared" si="2"/>
        <v>54.699848663191531</v>
      </c>
      <c r="G66" s="216">
        <f t="shared" si="2"/>
        <v>46.882412741443581</v>
      </c>
      <c r="H66" s="216">
        <f t="shared" si="2"/>
        <v>52.483763384237314</v>
      </c>
      <c r="I66" s="216">
        <f t="shared" si="2"/>
        <v>61.283359497645208</v>
      </c>
      <c r="J66" s="216">
        <f t="shared" si="2"/>
        <v>53.856632044951468</v>
      </c>
      <c r="K66" s="216">
        <f t="shared" si="2"/>
        <v>56.373322809786899</v>
      </c>
      <c r="L66" s="216">
        <f t="shared" si="2"/>
        <v>51.733939738487777</v>
      </c>
      <c r="M66" s="216">
        <f t="shared" si="2"/>
        <v>53.136762860727728</v>
      </c>
      <c r="N66" s="216">
        <f t="shared" si="2"/>
        <v>49.244668246445499</v>
      </c>
      <c r="O66" s="216">
        <f t="shared" si="2"/>
        <v>65.019201870095173</v>
      </c>
      <c r="P66" s="216">
        <f t="shared" si="2"/>
        <v>64.680038204393512</v>
      </c>
      <c r="Q66" s="216">
        <f>+Q58/Q32*100</f>
        <v>59.033261545824359</v>
      </c>
      <c r="R66" s="695"/>
      <c r="S66" s="187"/>
      <c r="V66" s="622"/>
    </row>
    <row r="67" spans="1:24" ht="11.25" customHeight="1">
      <c r="A67" s="4"/>
      <c r="B67" s="271"/>
      <c r="C67" s="541"/>
      <c r="D67" s="530" t="s">
        <v>193</v>
      </c>
      <c r="E67" s="216">
        <f t="shared" si="2"/>
        <v>62.719438238110435</v>
      </c>
      <c r="F67" s="216">
        <f t="shared" si="2"/>
        <v>78.127046496398165</v>
      </c>
      <c r="G67" s="216">
        <f t="shared" si="2"/>
        <v>69.889737065309589</v>
      </c>
      <c r="H67" s="216">
        <f t="shared" si="2"/>
        <v>65.342465753424662</v>
      </c>
      <c r="I67" s="216">
        <f t="shared" si="2"/>
        <v>74.859478794072558</v>
      </c>
      <c r="J67" s="216">
        <f t="shared" si="2"/>
        <v>70.6262999768893</v>
      </c>
      <c r="K67" s="216">
        <f t="shared" si="2"/>
        <v>72.678132678132684</v>
      </c>
      <c r="L67" s="216">
        <f t="shared" si="2"/>
        <v>72.928176795580114</v>
      </c>
      <c r="M67" s="216">
        <f t="shared" si="2"/>
        <v>79.792883696229424</v>
      </c>
      <c r="N67" s="216">
        <f t="shared" si="2"/>
        <v>73.447112522325867</v>
      </c>
      <c r="O67" s="216">
        <f t="shared" si="2"/>
        <v>77.775344865338297</v>
      </c>
      <c r="P67" s="216">
        <f t="shared" si="2"/>
        <v>83.305322128851543</v>
      </c>
      <c r="Q67" s="216">
        <f t="shared" ref="Q67:Q72" si="3">+Q59/Q33*100</f>
        <v>76.766304347826093</v>
      </c>
      <c r="R67" s="695"/>
      <c r="S67" s="187"/>
      <c r="V67" s="622"/>
    </row>
    <row r="68" spans="1:24" ht="11.25" customHeight="1">
      <c r="A68" s="4"/>
      <c r="B68" s="271"/>
      <c r="C68" s="541"/>
      <c r="D68" s="530" t="s">
        <v>59</v>
      </c>
      <c r="E68" s="216">
        <f t="shared" si="2"/>
        <v>42.564953012714206</v>
      </c>
      <c r="F68" s="216">
        <f t="shared" si="2"/>
        <v>60.607521697203467</v>
      </c>
      <c r="G68" s="216">
        <f t="shared" si="2"/>
        <v>54.847801578354009</v>
      </c>
      <c r="H68" s="216">
        <f t="shared" si="2"/>
        <v>47.307869305108149</v>
      </c>
      <c r="I68" s="216">
        <f t="shared" si="2"/>
        <v>56.980351602895553</v>
      </c>
      <c r="J68" s="216">
        <f t="shared" si="2"/>
        <v>50.706880301602261</v>
      </c>
      <c r="K68" s="216">
        <f t="shared" si="2"/>
        <v>54.039301310043662</v>
      </c>
      <c r="L68" s="216">
        <f t="shared" si="2"/>
        <v>53.292853806632415</v>
      </c>
      <c r="M68" s="216">
        <f t="shared" si="2"/>
        <v>55.168195718654431</v>
      </c>
      <c r="N68" s="216">
        <f t="shared" si="2"/>
        <v>51.842650103519674</v>
      </c>
      <c r="O68" s="216">
        <f t="shared" si="2"/>
        <v>63.352397712274524</v>
      </c>
      <c r="P68" s="216">
        <f t="shared" si="2"/>
        <v>74.744211093161013</v>
      </c>
      <c r="Q68" s="216">
        <f t="shared" si="3"/>
        <v>66.540540540540533</v>
      </c>
      <c r="R68" s="695"/>
      <c r="S68" s="187"/>
      <c r="V68" s="622"/>
    </row>
    <row r="69" spans="1:24" ht="11.25" customHeight="1">
      <c r="A69" s="4"/>
      <c r="B69" s="271"/>
      <c r="C69" s="541"/>
      <c r="D69" s="530" t="s">
        <v>195</v>
      </c>
      <c r="E69" s="216">
        <f t="shared" si="2"/>
        <v>54.666666666666664</v>
      </c>
      <c r="F69" s="216">
        <f t="shared" si="2"/>
        <v>78.937198067632849</v>
      </c>
      <c r="G69" s="216">
        <f t="shared" si="2"/>
        <v>54.870129870129873</v>
      </c>
      <c r="H69" s="216">
        <f t="shared" si="2"/>
        <v>70.126227208976161</v>
      </c>
      <c r="I69" s="216">
        <f t="shared" si="2"/>
        <v>80.15936254980079</v>
      </c>
      <c r="J69" s="216">
        <f t="shared" si="2"/>
        <v>70.290344361917619</v>
      </c>
      <c r="K69" s="216">
        <f t="shared" si="2"/>
        <v>65.954198473282446</v>
      </c>
      <c r="L69" s="216">
        <f t="shared" si="2"/>
        <v>72.165820642978005</v>
      </c>
      <c r="M69" s="216">
        <f t="shared" si="2"/>
        <v>75.108412836079793</v>
      </c>
      <c r="N69" s="216">
        <f t="shared" si="2"/>
        <v>69.888475836431226</v>
      </c>
      <c r="O69" s="216">
        <f t="shared" si="2"/>
        <v>57.171581769436997</v>
      </c>
      <c r="P69" s="216">
        <f t="shared" si="2"/>
        <v>81.701444622792934</v>
      </c>
      <c r="Q69" s="216">
        <f t="shared" si="3"/>
        <v>63.381642512077299</v>
      </c>
      <c r="R69" s="695"/>
      <c r="S69" s="187"/>
      <c r="V69" s="622"/>
    </row>
    <row r="70" spans="1:24" ht="11.25" customHeight="1">
      <c r="A70" s="4"/>
      <c r="B70" s="271"/>
      <c r="C70" s="541"/>
      <c r="D70" s="530" t="s">
        <v>196</v>
      </c>
      <c r="E70" s="216">
        <f t="shared" si="2"/>
        <v>80.250783699059554</v>
      </c>
      <c r="F70" s="216">
        <f t="shared" si="2"/>
        <v>64.636542239685653</v>
      </c>
      <c r="G70" s="216">
        <f t="shared" si="2"/>
        <v>52.155771905424196</v>
      </c>
      <c r="H70" s="216">
        <f t="shared" si="2"/>
        <v>52.180808881839816</v>
      </c>
      <c r="I70" s="216">
        <f>+I62/I36*100</f>
        <v>67.463235294117652</v>
      </c>
      <c r="J70" s="216">
        <f t="shared" si="2"/>
        <v>76.239669421487605</v>
      </c>
      <c r="K70" s="216">
        <f t="shared" si="2"/>
        <v>73.047619047619051</v>
      </c>
      <c r="L70" s="216">
        <f t="shared" si="2"/>
        <v>80.591259640102834</v>
      </c>
      <c r="M70" s="216">
        <f t="shared" si="2"/>
        <v>68.036529680365305</v>
      </c>
      <c r="N70" s="216">
        <f t="shared" si="2"/>
        <v>59.74842767295597</v>
      </c>
      <c r="O70" s="216">
        <f t="shared" si="2"/>
        <v>62.087912087912088</v>
      </c>
      <c r="P70" s="216">
        <f t="shared" si="2"/>
        <v>75.061728395061735</v>
      </c>
      <c r="Q70" s="216">
        <f t="shared" si="3"/>
        <v>62.437810945273633</v>
      </c>
      <c r="R70" s="695"/>
      <c r="S70" s="187"/>
      <c r="V70" s="622"/>
    </row>
    <row r="71" spans="1:24" ht="11.25" customHeight="1">
      <c r="A71" s="4"/>
      <c r="B71" s="271"/>
      <c r="C71" s="541"/>
      <c r="D71" s="530" t="s">
        <v>132</v>
      </c>
      <c r="E71" s="216">
        <f t="shared" si="2"/>
        <v>92.682926829268297</v>
      </c>
      <c r="F71" s="216">
        <f t="shared" si="2"/>
        <v>80.281690140845072</v>
      </c>
      <c r="G71" s="216">
        <f t="shared" si="2"/>
        <v>44.715447154471541</v>
      </c>
      <c r="H71" s="216">
        <f t="shared" si="2"/>
        <v>54.736842105263165</v>
      </c>
      <c r="I71" s="216">
        <f t="shared" si="2"/>
        <v>70.676691729323309</v>
      </c>
      <c r="J71" s="216">
        <f t="shared" si="2"/>
        <v>70.658682634730539</v>
      </c>
      <c r="K71" s="216">
        <f t="shared" si="2"/>
        <v>89.682539682539684</v>
      </c>
      <c r="L71" s="216">
        <f t="shared" si="2"/>
        <v>80.368098159509202</v>
      </c>
      <c r="M71" s="216">
        <f t="shared" si="2"/>
        <v>94.444444444444443</v>
      </c>
      <c r="N71" s="216">
        <f t="shared" si="2"/>
        <v>80.891719745222929</v>
      </c>
      <c r="O71" s="216">
        <f t="shared" si="2"/>
        <v>71.779141104294482</v>
      </c>
      <c r="P71" s="216">
        <f t="shared" si="2"/>
        <v>68.613138686131393</v>
      </c>
      <c r="Q71" s="216">
        <f t="shared" si="3"/>
        <v>79.487179487179489</v>
      </c>
      <c r="R71" s="695"/>
      <c r="S71" s="187"/>
      <c r="V71" s="622"/>
    </row>
    <row r="72" spans="1:24" ht="11.25" customHeight="1">
      <c r="A72" s="4"/>
      <c r="B72" s="271"/>
      <c r="C72" s="541"/>
      <c r="D72" s="530" t="s">
        <v>133</v>
      </c>
      <c r="E72" s="216">
        <f t="shared" si="2"/>
        <v>46.428571428571431</v>
      </c>
      <c r="F72" s="216">
        <f t="shared" si="2"/>
        <v>86.619718309859152</v>
      </c>
      <c r="G72" s="216">
        <f t="shared" si="2"/>
        <v>56.84210526315789</v>
      </c>
      <c r="H72" s="216">
        <f t="shared" si="2"/>
        <v>55.737704918032783</v>
      </c>
      <c r="I72" s="216">
        <f t="shared" si="2"/>
        <v>64.15094339622641</v>
      </c>
      <c r="J72" s="216">
        <f t="shared" si="2"/>
        <v>64.705882352941174</v>
      </c>
      <c r="K72" s="216">
        <f t="shared" si="2"/>
        <v>62.376237623762378</v>
      </c>
      <c r="L72" s="216">
        <f t="shared" si="2"/>
        <v>81.595092024539866</v>
      </c>
      <c r="M72" s="216">
        <f t="shared" si="2"/>
        <v>61.363636363636367</v>
      </c>
      <c r="N72" s="216">
        <f t="shared" si="2"/>
        <v>56.71641791044776</v>
      </c>
      <c r="O72" s="216">
        <f t="shared" si="2"/>
        <v>92.20779220779221</v>
      </c>
      <c r="P72" s="216">
        <f t="shared" si="2"/>
        <v>67.708333333333343</v>
      </c>
      <c r="Q72" s="216">
        <f t="shared" si="3"/>
        <v>78.571428571428569</v>
      </c>
      <c r="R72" s="695"/>
      <c r="S72" s="187"/>
      <c r="V72" s="622"/>
      <c r="X72" s="1080"/>
    </row>
    <row r="73" spans="1:24" ht="22.5" customHeight="1">
      <c r="A73" s="4"/>
      <c r="B73" s="271"/>
      <c r="C73" s="1565" t="s">
        <v>302</v>
      </c>
      <c r="D73" s="1566"/>
      <c r="E73" s="1566"/>
      <c r="F73" s="1566"/>
      <c r="G73" s="1566"/>
      <c r="H73" s="1566"/>
      <c r="I73" s="1566"/>
      <c r="J73" s="1566"/>
      <c r="K73" s="1566"/>
      <c r="L73" s="1566"/>
      <c r="M73" s="1566"/>
      <c r="N73" s="1566"/>
      <c r="O73" s="1566"/>
      <c r="P73" s="1566"/>
      <c r="Q73" s="1566"/>
      <c r="R73" s="695"/>
      <c r="S73" s="187"/>
      <c r="V73" s="622"/>
    </row>
    <row r="74" spans="1:24" ht="13.5" customHeight="1">
      <c r="A74" s="4"/>
      <c r="B74" s="271"/>
      <c r="C74" s="54" t="s">
        <v>404</v>
      </c>
      <c r="D74" s="8"/>
      <c r="E74" s="1"/>
      <c r="F74" s="1"/>
      <c r="G74" s="8"/>
      <c r="H74" s="1"/>
      <c r="I74" s="999"/>
      <c r="J74" s="8"/>
      <c r="K74" s="1"/>
      <c r="L74" s="8"/>
      <c r="M74" s="8"/>
      <c r="N74" s="8"/>
      <c r="O74" s="8"/>
      <c r="P74" s="8"/>
      <c r="Q74" s="8"/>
      <c r="R74" s="695"/>
      <c r="S74" s="4"/>
      <c r="V74" s="622"/>
    </row>
    <row r="75" spans="1:24" ht="10.5" customHeight="1">
      <c r="A75" s="4"/>
      <c r="B75" s="271"/>
      <c r="C75" s="1567" t="s">
        <v>433</v>
      </c>
      <c r="D75" s="1567"/>
      <c r="E75" s="1567"/>
      <c r="F75" s="1567"/>
      <c r="G75" s="1567"/>
      <c r="H75" s="1567"/>
      <c r="I75" s="1567"/>
      <c r="J75" s="1567"/>
      <c r="K75" s="1567"/>
      <c r="L75" s="1567"/>
      <c r="M75" s="1567"/>
      <c r="N75" s="1567"/>
      <c r="O75" s="1567"/>
      <c r="P75" s="1567"/>
      <c r="Q75" s="1567"/>
      <c r="R75" s="695"/>
      <c r="S75" s="4"/>
      <c r="V75" s="622"/>
    </row>
    <row r="76" spans="1:24" ht="13.5" customHeight="1">
      <c r="A76" s="4"/>
      <c r="B76" s="265">
        <v>10</v>
      </c>
      <c r="C76" s="1480">
        <v>42005</v>
      </c>
      <c r="D76" s="1480"/>
      <c r="E76" s="632"/>
      <c r="F76" s="632"/>
      <c r="G76" s="632"/>
      <c r="H76" s="632"/>
      <c r="I76" s="632"/>
      <c r="J76" s="187"/>
      <c r="K76" s="187"/>
      <c r="L76" s="696"/>
      <c r="M76" s="218"/>
      <c r="N76" s="218"/>
      <c r="O76" s="218"/>
      <c r="P76" s="696"/>
      <c r="Q76" s="1"/>
      <c r="R76" s="8"/>
      <c r="S76" s="4"/>
      <c r="V76" s="622"/>
    </row>
    <row r="77" spans="1:24">
      <c r="E77" s="25"/>
      <c r="F77" s="25"/>
      <c r="G77" s="25"/>
      <c r="H77" s="25"/>
      <c r="I77" s="25"/>
      <c r="J77" s="25"/>
      <c r="K77" s="25"/>
      <c r="L77" s="25"/>
      <c r="M77" s="25"/>
      <c r="N77" s="25"/>
      <c r="O77" s="25"/>
      <c r="P77" s="25"/>
      <c r="Q77" s="25"/>
      <c r="V77" s="622"/>
    </row>
    <row r="78" spans="1:24">
      <c r="E78" s="25"/>
      <c r="F78" s="25"/>
      <c r="G78" s="25"/>
      <c r="H78" s="25"/>
      <c r="I78" s="25"/>
      <c r="J78" s="25"/>
      <c r="K78" s="25"/>
      <c r="L78" s="25"/>
      <c r="M78" s="25"/>
      <c r="N78" s="25"/>
      <c r="O78" s="25"/>
      <c r="P78" s="25"/>
      <c r="Q78" s="25"/>
    </row>
    <row r="79" spans="1:24">
      <c r="E79" s="25"/>
      <c r="F79" s="25"/>
      <c r="G79" s="25"/>
      <c r="H79" s="25"/>
      <c r="I79" s="25"/>
      <c r="J79" s="25"/>
      <c r="K79" s="25"/>
      <c r="L79" s="25"/>
      <c r="M79" s="25"/>
      <c r="N79" s="25"/>
      <c r="O79" s="25"/>
      <c r="P79" s="25"/>
      <c r="Q79" s="25"/>
    </row>
    <row r="80" spans="1:24">
      <c r="E80" s="25"/>
      <c r="F80" s="25"/>
      <c r="G80" s="25"/>
      <c r="H80" s="25"/>
      <c r="I80" s="25"/>
      <c r="J80" s="25"/>
      <c r="K80" s="25"/>
      <c r="L80" s="25"/>
      <c r="M80" s="25"/>
      <c r="N80" s="25"/>
      <c r="O80" s="25"/>
      <c r="P80" s="25"/>
      <c r="Q80" s="25"/>
    </row>
    <row r="81" spans="5:18">
      <c r="E81" s="25"/>
      <c r="F81" s="25"/>
      <c r="G81" s="25"/>
      <c r="H81" s="25"/>
      <c r="I81" s="25"/>
      <c r="J81" s="25"/>
      <c r="K81" s="25"/>
      <c r="L81" s="25"/>
      <c r="M81" s="25"/>
      <c r="N81" s="25"/>
      <c r="O81" s="25"/>
      <c r="P81" s="25"/>
      <c r="Q81" s="25"/>
    </row>
    <row r="82" spans="5:18">
      <c r="E82" s="25"/>
      <c r="F82" s="25"/>
      <c r="G82" s="25"/>
      <c r="H82" s="25"/>
      <c r="I82" s="25"/>
      <c r="J82" s="25"/>
      <c r="K82" s="25"/>
      <c r="L82" s="25"/>
      <c r="M82" s="25"/>
      <c r="O82" s="25"/>
      <c r="P82" s="25"/>
      <c r="Q82" s="25"/>
    </row>
    <row r="87" spans="5:18" ht="8.25" customHeight="1"/>
    <row r="89" spans="5:18" ht="9" customHeight="1">
      <c r="R89" s="9"/>
    </row>
    <row r="90" spans="5:18" ht="8.25" customHeight="1">
      <c r="E90" s="1481"/>
      <c r="F90" s="1481"/>
      <c r="G90" s="1481"/>
      <c r="H90" s="1481"/>
      <c r="I90" s="1481"/>
      <c r="J90" s="1481"/>
      <c r="K90" s="1481"/>
      <c r="L90" s="1481"/>
      <c r="M90" s="1481"/>
      <c r="N90" s="1481"/>
      <c r="O90" s="1481"/>
      <c r="P90" s="1481"/>
      <c r="Q90" s="1481"/>
      <c r="R90" s="1481"/>
    </row>
    <row r="91" spans="5:18" ht="9.75" customHeight="1"/>
  </sheetData>
  <mergeCells count="17">
    <mergeCell ref="C73:Q73"/>
    <mergeCell ref="C75:Q75"/>
    <mergeCell ref="C76:D76"/>
    <mergeCell ref="E90:R90"/>
    <mergeCell ref="C49:D49"/>
    <mergeCell ref="C53:D53"/>
    <mergeCell ref="C65:D65"/>
    <mergeCell ref="C8:D8"/>
    <mergeCell ref="C16:D16"/>
    <mergeCell ref="C22:D22"/>
    <mergeCell ref="C23:D23"/>
    <mergeCell ref="C31:D31"/>
    <mergeCell ref="D1:R1"/>
    <mergeCell ref="B2:D2"/>
    <mergeCell ref="C5:D6"/>
    <mergeCell ref="E5:N5"/>
    <mergeCell ref="F6:Q6"/>
  </mergeCells>
  <conditionalFormatting sqref="E7:Q7">
    <cfRule type="cellIs" dxfId="10" priority="1" operator="equal">
      <formula>"jan."</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9.xml><?xml version="1.0" encoding="utf-8"?>
<worksheet xmlns="http://schemas.openxmlformats.org/spreadsheetml/2006/main" xmlns:r="http://schemas.openxmlformats.org/officeDocument/2006/relationships">
  <sheetPr codeName="Folha7">
    <tabColor theme="5"/>
  </sheetPr>
  <dimension ref="A1:Y66"/>
  <sheetViews>
    <sheetView workbookViewId="0"/>
  </sheetViews>
  <sheetFormatPr defaultRowHeight="12.75"/>
  <cols>
    <col min="1" max="1" width="1" style="470" customWidth="1"/>
    <col min="2" max="2" width="2.5703125" style="470" customWidth="1"/>
    <col min="3" max="3" width="1" style="470" customWidth="1"/>
    <col min="4" max="4" width="23.42578125" style="470" customWidth="1"/>
    <col min="5" max="5" width="5.42578125" style="470" customWidth="1"/>
    <col min="6" max="6" width="5.42578125" style="465" customWidth="1"/>
    <col min="7" max="17" width="5.42578125" style="470" customWidth="1"/>
    <col min="18" max="18" width="2.5703125" style="470" customWidth="1"/>
    <col min="19" max="19" width="1" style="470" customWidth="1"/>
    <col min="20" max="16384" width="9.140625" style="470"/>
  </cols>
  <sheetData>
    <row r="1" spans="1:25" ht="13.5" customHeight="1">
      <c r="A1" s="465"/>
      <c r="B1" s="1568" t="s">
        <v>338</v>
      </c>
      <c r="C1" s="1569"/>
      <c r="D1" s="1569"/>
      <c r="E1" s="1569"/>
      <c r="F1" s="1569"/>
      <c r="G1" s="1569"/>
      <c r="H1" s="1569"/>
      <c r="I1" s="502"/>
      <c r="J1" s="502"/>
      <c r="K1" s="502"/>
      <c r="L1" s="502"/>
      <c r="M1" s="502"/>
      <c r="N1" s="502"/>
      <c r="O1" s="502"/>
      <c r="P1" s="502"/>
      <c r="Q1" s="475"/>
      <c r="R1" s="475"/>
      <c r="S1" s="465"/>
    </row>
    <row r="2" spans="1:25" ht="6" customHeight="1">
      <c r="A2" s="465"/>
      <c r="B2" s="697"/>
      <c r="C2" s="594"/>
      <c r="D2" s="594"/>
      <c r="E2" s="523"/>
      <c r="F2" s="523"/>
      <c r="G2" s="523"/>
      <c r="H2" s="523"/>
      <c r="I2" s="523"/>
      <c r="J2" s="523"/>
      <c r="K2" s="523"/>
      <c r="L2" s="523"/>
      <c r="M2" s="523"/>
      <c r="N2" s="523"/>
      <c r="O2" s="523"/>
      <c r="P2" s="523"/>
      <c r="Q2" s="523"/>
      <c r="R2" s="474"/>
      <c r="S2" s="465"/>
    </row>
    <row r="3" spans="1:25" ht="13.5" customHeight="1" thickBot="1">
      <c r="A3" s="465"/>
      <c r="B3" s="475"/>
      <c r="C3" s="475"/>
      <c r="D3" s="475"/>
      <c r="E3" s="649"/>
      <c r="F3" s="649"/>
      <c r="G3" s="649"/>
      <c r="H3" s="649"/>
      <c r="I3" s="649"/>
      <c r="J3" s="649"/>
      <c r="K3" s="649"/>
      <c r="L3" s="649"/>
      <c r="M3" s="649"/>
      <c r="N3" s="649"/>
      <c r="O3" s="649"/>
      <c r="P3" s="649"/>
      <c r="Q3" s="649" t="s">
        <v>73</v>
      </c>
      <c r="R3" s="699"/>
      <c r="S3" s="465"/>
    </row>
    <row r="4" spans="1:25" s="479" customFormat="1" ht="13.5" customHeight="1" thickBot="1">
      <c r="A4" s="477"/>
      <c r="B4" s="478"/>
      <c r="C4" s="700" t="s">
        <v>226</v>
      </c>
      <c r="D4" s="701"/>
      <c r="E4" s="701"/>
      <c r="F4" s="701"/>
      <c r="G4" s="701"/>
      <c r="H4" s="701"/>
      <c r="I4" s="701"/>
      <c r="J4" s="701"/>
      <c r="K4" s="701"/>
      <c r="L4" s="701"/>
      <c r="M4" s="701"/>
      <c r="N4" s="701"/>
      <c r="O4" s="701"/>
      <c r="P4" s="701"/>
      <c r="Q4" s="702"/>
      <c r="R4" s="699"/>
      <c r="S4" s="477"/>
      <c r="T4" s="841"/>
      <c r="U4" s="841"/>
      <c r="V4" s="841"/>
      <c r="W4" s="841"/>
      <c r="X4" s="841"/>
    </row>
    <row r="5" spans="1:25" ht="4.5" customHeight="1">
      <c r="A5" s="465"/>
      <c r="B5" s="475"/>
      <c r="C5" s="1570" t="s">
        <v>78</v>
      </c>
      <c r="D5" s="1570"/>
      <c r="E5" s="595"/>
      <c r="F5" s="595"/>
      <c r="G5" s="595"/>
      <c r="H5" s="595"/>
      <c r="I5" s="595"/>
      <c r="J5" s="595"/>
      <c r="K5" s="595"/>
      <c r="L5" s="595"/>
      <c r="M5" s="595"/>
      <c r="N5" s="595"/>
      <c r="O5" s="595"/>
      <c r="P5" s="595"/>
      <c r="Q5" s="595"/>
      <c r="R5" s="699"/>
      <c r="S5" s="465"/>
      <c r="T5" s="495"/>
      <c r="U5" s="495"/>
      <c r="V5" s="495"/>
      <c r="W5" s="495"/>
      <c r="X5" s="495"/>
    </row>
    <row r="6" spans="1:25" ht="13.5" customHeight="1">
      <c r="A6" s="465"/>
      <c r="B6" s="475"/>
      <c r="C6" s="1570"/>
      <c r="D6" s="1570"/>
      <c r="E6" s="1450" t="s">
        <v>626</v>
      </c>
      <c r="F6" s="1572" t="s">
        <v>620</v>
      </c>
      <c r="G6" s="1572"/>
      <c r="H6" s="1572"/>
      <c r="I6" s="1572"/>
      <c r="J6" s="1572"/>
      <c r="K6" s="1572"/>
      <c r="L6" s="1572"/>
      <c r="M6" s="1572"/>
      <c r="N6" s="1572"/>
      <c r="O6" s="1572"/>
      <c r="P6" s="1572"/>
      <c r="Q6" s="1572"/>
      <c r="R6" s="699"/>
      <c r="S6" s="465"/>
      <c r="T6" s="495"/>
      <c r="U6" s="495"/>
      <c r="V6" s="495"/>
      <c r="W6" s="495"/>
      <c r="X6" s="495"/>
    </row>
    <row r="7" spans="1:25">
      <c r="A7" s="465"/>
      <c r="B7" s="475"/>
      <c r="C7" s="480"/>
      <c r="D7" s="480"/>
      <c r="E7" s="815" t="s">
        <v>94</v>
      </c>
      <c r="F7" s="815" t="s">
        <v>93</v>
      </c>
      <c r="G7" s="815" t="s">
        <v>104</v>
      </c>
      <c r="H7" s="815" t="s">
        <v>103</v>
      </c>
      <c r="I7" s="815" t="s">
        <v>102</v>
      </c>
      <c r="J7" s="815" t="s">
        <v>101</v>
      </c>
      <c r="K7" s="815" t="s">
        <v>100</v>
      </c>
      <c r="L7" s="815" t="s">
        <v>99</v>
      </c>
      <c r="M7" s="815" t="s">
        <v>98</v>
      </c>
      <c r="N7" s="815" t="s">
        <v>97</v>
      </c>
      <c r="O7" s="815" t="s">
        <v>96</v>
      </c>
      <c r="P7" s="815" t="s">
        <v>95</v>
      </c>
      <c r="Q7" s="815" t="s">
        <v>94</v>
      </c>
      <c r="R7" s="476"/>
      <c r="S7" s="465"/>
      <c r="T7" s="495"/>
      <c r="U7" s="495"/>
      <c r="V7" s="917"/>
      <c r="W7" s="495"/>
      <c r="X7" s="495"/>
    </row>
    <row r="8" spans="1:25" s="706" customFormat="1" ht="22.5" customHeight="1">
      <c r="A8" s="703"/>
      <c r="B8" s="704"/>
      <c r="C8" s="1571" t="s">
        <v>68</v>
      </c>
      <c r="D8" s="1571"/>
      <c r="E8" s="461">
        <v>917021</v>
      </c>
      <c r="F8" s="462">
        <v>933352</v>
      </c>
      <c r="G8" s="462">
        <v>938826</v>
      </c>
      <c r="H8" s="462">
        <v>936857</v>
      </c>
      <c r="I8" s="462">
        <v>924330</v>
      </c>
      <c r="J8" s="462">
        <v>899245</v>
      </c>
      <c r="K8" s="462">
        <v>870448</v>
      </c>
      <c r="L8" s="462">
        <v>860465</v>
      </c>
      <c r="M8" s="462">
        <v>857442</v>
      </c>
      <c r="N8" s="462">
        <v>859461</v>
      </c>
      <c r="O8" s="462">
        <v>855242</v>
      </c>
      <c r="P8" s="462">
        <v>855704</v>
      </c>
      <c r="Q8" s="462">
        <v>849175</v>
      </c>
      <c r="R8" s="705"/>
      <c r="S8" s="703"/>
      <c r="T8" s="495"/>
      <c r="U8" s="495"/>
      <c r="V8" s="918"/>
      <c r="W8" s="495"/>
      <c r="X8" s="495"/>
      <c r="Y8" s="470"/>
    </row>
    <row r="9" spans="1:25" s="479" customFormat="1" ht="18.75" customHeight="1">
      <c r="A9" s="477"/>
      <c r="B9" s="478"/>
      <c r="C9" s="484"/>
      <c r="D9" s="526" t="s">
        <v>350</v>
      </c>
      <c r="E9" s="527">
        <v>690535</v>
      </c>
      <c r="F9" s="528">
        <v>705327</v>
      </c>
      <c r="G9" s="528">
        <v>700954</v>
      </c>
      <c r="H9" s="528">
        <v>689825</v>
      </c>
      <c r="I9" s="528">
        <v>668023</v>
      </c>
      <c r="J9" s="528">
        <v>636410</v>
      </c>
      <c r="K9" s="528">
        <v>614982</v>
      </c>
      <c r="L9" s="528">
        <v>611696</v>
      </c>
      <c r="M9" s="528">
        <v>624230</v>
      </c>
      <c r="N9" s="528">
        <v>616622</v>
      </c>
      <c r="O9" s="528">
        <v>605516</v>
      </c>
      <c r="P9" s="528">
        <v>598083</v>
      </c>
      <c r="Q9" s="528">
        <v>598581</v>
      </c>
      <c r="R9" s="508"/>
      <c r="S9" s="477"/>
      <c r="T9" s="841"/>
      <c r="U9" s="919"/>
      <c r="V9" s="918"/>
      <c r="W9" s="841"/>
      <c r="X9" s="841"/>
    </row>
    <row r="10" spans="1:25" s="479" customFormat="1" ht="18.75" customHeight="1">
      <c r="A10" s="477"/>
      <c r="B10" s="478"/>
      <c r="C10" s="484"/>
      <c r="D10" s="526" t="s">
        <v>227</v>
      </c>
      <c r="E10" s="527">
        <v>63494</v>
      </c>
      <c r="F10" s="528">
        <v>62912</v>
      </c>
      <c r="G10" s="528">
        <v>63259</v>
      </c>
      <c r="H10" s="528">
        <v>65672</v>
      </c>
      <c r="I10" s="528">
        <v>66475</v>
      </c>
      <c r="J10" s="528">
        <v>68346</v>
      </c>
      <c r="K10" s="528">
        <v>64187</v>
      </c>
      <c r="L10" s="528">
        <v>64789</v>
      </c>
      <c r="M10" s="528">
        <v>64923</v>
      </c>
      <c r="N10" s="528">
        <v>66839</v>
      </c>
      <c r="O10" s="528">
        <v>65194</v>
      </c>
      <c r="P10" s="528">
        <v>65720</v>
      </c>
      <c r="Q10" s="528">
        <v>63950</v>
      </c>
      <c r="R10" s="508"/>
      <c r="S10" s="477"/>
      <c r="T10" s="841"/>
      <c r="U10" s="841"/>
      <c r="V10" s="918"/>
      <c r="W10" s="841"/>
      <c r="X10" s="841"/>
    </row>
    <row r="11" spans="1:25" s="479" customFormat="1" ht="18.75" customHeight="1">
      <c r="A11" s="477"/>
      <c r="B11" s="478"/>
      <c r="C11" s="484"/>
      <c r="D11" s="526" t="s">
        <v>228</v>
      </c>
      <c r="E11" s="527">
        <v>143853</v>
      </c>
      <c r="F11" s="528">
        <v>144445</v>
      </c>
      <c r="G11" s="528">
        <v>153553</v>
      </c>
      <c r="H11" s="528">
        <v>161371</v>
      </c>
      <c r="I11" s="528">
        <v>169408</v>
      </c>
      <c r="J11" s="528">
        <v>174031</v>
      </c>
      <c r="K11" s="528">
        <v>171145</v>
      </c>
      <c r="L11" s="528">
        <v>162485</v>
      </c>
      <c r="M11" s="528">
        <v>148736</v>
      </c>
      <c r="N11" s="528">
        <v>155066</v>
      </c>
      <c r="O11" s="528">
        <v>162181</v>
      </c>
      <c r="P11" s="528">
        <v>170789</v>
      </c>
      <c r="Q11" s="528">
        <v>165708</v>
      </c>
      <c r="R11" s="508"/>
      <c r="S11" s="477"/>
      <c r="T11" s="841"/>
      <c r="U11" s="841"/>
      <c r="V11" s="918"/>
      <c r="W11" s="841"/>
      <c r="X11" s="841"/>
    </row>
    <row r="12" spans="1:25" s="479" customFormat="1" ht="22.5" customHeight="1">
      <c r="A12" s="477"/>
      <c r="B12" s="478"/>
      <c r="C12" s="484"/>
      <c r="D12" s="529" t="s">
        <v>351</v>
      </c>
      <c r="E12" s="527">
        <v>19139</v>
      </c>
      <c r="F12" s="528">
        <v>20668</v>
      </c>
      <c r="G12" s="528">
        <v>21060</v>
      </c>
      <c r="H12" s="528">
        <v>19989</v>
      </c>
      <c r="I12" s="528">
        <v>20424</v>
      </c>
      <c r="J12" s="528">
        <v>20458</v>
      </c>
      <c r="K12" s="528">
        <v>20134</v>
      </c>
      <c r="L12" s="528">
        <v>21495</v>
      </c>
      <c r="M12" s="528">
        <v>19553</v>
      </c>
      <c r="N12" s="528">
        <v>20934</v>
      </c>
      <c r="O12" s="528">
        <v>22351</v>
      </c>
      <c r="P12" s="528">
        <v>21112</v>
      </c>
      <c r="Q12" s="528">
        <v>20936</v>
      </c>
      <c r="R12" s="508"/>
      <c r="S12" s="477"/>
      <c r="T12" s="841"/>
      <c r="U12" s="841"/>
      <c r="V12" s="918"/>
      <c r="W12" s="841"/>
      <c r="X12" s="841"/>
    </row>
    <row r="13" spans="1:25" ht="15.75" customHeight="1" thickBot="1">
      <c r="A13" s="465"/>
      <c r="B13" s="475"/>
      <c r="C13" s="480"/>
      <c r="D13" s="480"/>
      <c r="E13" s="649"/>
      <c r="F13" s="649"/>
      <c r="G13" s="649"/>
      <c r="H13" s="649"/>
      <c r="I13" s="649"/>
      <c r="J13" s="649"/>
      <c r="K13" s="649"/>
      <c r="L13" s="649"/>
      <c r="M13" s="649"/>
      <c r="N13" s="649"/>
      <c r="O13" s="649"/>
      <c r="P13" s="649"/>
      <c r="Q13" s="538"/>
      <c r="R13" s="476"/>
      <c r="S13" s="465"/>
      <c r="T13" s="495"/>
      <c r="U13" s="495"/>
      <c r="V13" s="918"/>
      <c r="W13" s="495"/>
      <c r="X13" s="495"/>
    </row>
    <row r="14" spans="1:25" ht="13.5" customHeight="1" thickBot="1">
      <c r="A14" s="465"/>
      <c r="B14" s="475"/>
      <c r="C14" s="700" t="s">
        <v>25</v>
      </c>
      <c r="D14" s="701"/>
      <c r="E14" s="701"/>
      <c r="F14" s="701"/>
      <c r="G14" s="701"/>
      <c r="H14" s="701"/>
      <c r="I14" s="701"/>
      <c r="J14" s="701"/>
      <c r="K14" s="701"/>
      <c r="L14" s="701"/>
      <c r="M14" s="701"/>
      <c r="N14" s="701"/>
      <c r="O14" s="701"/>
      <c r="P14" s="701"/>
      <c r="Q14" s="702"/>
      <c r="R14" s="476"/>
      <c r="S14" s="465"/>
      <c r="T14" s="495"/>
      <c r="U14" s="495"/>
      <c r="V14" s="918"/>
      <c r="W14" s="495"/>
      <c r="X14" s="495"/>
    </row>
    <row r="15" spans="1:25" ht="9.75" customHeight="1">
      <c r="A15" s="465"/>
      <c r="B15" s="475"/>
      <c r="C15" s="1570" t="s">
        <v>78</v>
      </c>
      <c r="D15" s="1570"/>
      <c r="E15" s="483"/>
      <c r="F15" s="483"/>
      <c r="G15" s="483"/>
      <c r="H15" s="483"/>
      <c r="I15" s="483"/>
      <c r="J15" s="483"/>
      <c r="K15" s="483"/>
      <c r="L15" s="483"/>
      <c r="M15" s="483"/>
      <c r="N15" s="483"/>
      <c r="O15" s="483"/>
      <c r="P15" s="483"/>
      <c r="Q15" s="575"/>
      <c r="R15" s="476"/>
      <c r="S15" s="465"/>
      <c r="T15" s="495"/>
      <c r="U15" s="495"/>
      <c r="V15" s="918"/>
      <c r="W15" s="495"/>
      <c r="X15" s="495"/>
    </row>
    <row r="16" spans="1:25" s="706" customFormat="1" ht="22.5" customHeight="1">
      <c r="A16" s="703"/>
      <c r="B16" s="704"/>
      <c r="C16" s="1571" t="s">
        <v>68</v>
      </c>
      <c r="D16" s="1571"/>
      <c r="E16" s="461">
        <f t="shared" ref="E16:P16" si="0">+E9</f>
        <v>690535</v>
      </c>
      <c r="F16" s="462">
        <f t="shared" si="0"/>
        <v>705327</v>
      </c>
      <c r="G16" s="462">
        <f t="shared" si="0"/>
        <v>700954</v>
      </c>
      <c r="H16" s="462">
        <f t="shared" si="0"/>
        <v>689825</v>
      </c>
      <c r="I16" s="462">
        <f t="shared" si="0"/>
        <v>668023</v>
      </c>
      <c r="J16" s="462">
        <f t="shared" si="0"/>
        <v>636410</v>
      </c>
      <c r="K16" s="462">
        <f t="shared" si="0"/>
        <v>614982</v>
      </c>
      <c r="L16" s="462">
        <f t="shared" si="0"/>
        <v>611696</v>
      </c>
      <c r="M16" s="462">
        <f t="shared" si="0"/>
        <v>624230</v>
      </c>
      <c r="N16" s="462">
        <f t="shared" si="0"/>
        <v>616622</v>
      </c>
      <c r="O16" s="462">
        <f t="shared" si="0"/>
        <v>605516</v>
      </c>
      <c r="P16" s="462">
        <f t="shared" si="0"/>
        <v>598083</v>
      </c>
      <c r="Q16" s="462">
        <f>+Q9</f>
        <v>598581</v>
      </c>
      <c r="R16" s="705"/>
      <c r="S16" s="703"/>
      <c r="T16" s="920"/>
      <c r="U16" s="954"/>
      <c r="V16" s="918"/>
      <c r="W16" s="920"/>
      <c r="X16" s="920"/>
    </row>
    <row r="17" spans="1:24" ht="22.5" customHeight="1">
      <c r="A17" s="465"/>
      <c r="B17" s="475"/>
      <c r="C17" s="648"/>
      <c r="D17" s="530" t="s">
        <v>72</v>
      </c>
      <c r="E17" s="185">
        <v>337688</v>
      </c>
      <c r="F17" s="196">
        <v>345764</v>
      </c>
      <c r="G17" s="196">
        <v>345319</v>
      </c>
      <c r="H17" s="196">
        <v>339137</v>
      </c>
      <c r="I17" s="196">
        <v>328201</v>
      </c>
      <c r="J17" s="196">
        <v>312699</v>
      </c>
      <c r="K17" s="196">
        <v>298788</v>
      </c>
      <c r="L17" s="196">
        <v>292940</v>
      </c>
      <c r="M17" s="196">
        <v>296397</v>
      </c>
      <c r="N17" s="196">
        <v>293297</v>
      </c>
      <c r="O17" s="196">
        <v>291147</v>
      </c>
      <c r="P17" s="196">
        <v>289668</v>
      </c>
      <c r="Q17" s="196">
        <v>291462</v>
      </c>
      <c r="R17" s="476"/>
      <c r="S17" s="465"/>
      <c r="T17" s="495"/>
      <c r="U17" s="495"/>
      <c r="V17" s="1116"/>
      <c r="W17" s="495"/>
      <c r="X17" s="495"/>
    </row>
    <row r="18" spans="1:24" ht="15.75" customHeight="1">
      <c r="A18" s="465"/>
      <c r="B18" s="475"/>
      <c r="C18" s="648"/>
      <c r="D18" s="530" t="s">
        <v>71</v>
      </c>
      <c r="E18" s="185">
        <v>352847</v>
      </c>
      <c r="F18" s="196">
        <v>359563</v>
      </c>
      <c r="G18" s="196">
        <v>355635</v>
      </c>
      <c r="H18" s="196">
        <v>350688</v>
      </c>
      <c r="I18" s="196">
        <v>339822</v>
      </c>
      <c r="J18" s="196">
        <v>323711</v>
      </c>
      <c r="K18" s="196">
        <v>316194</v>
      </c>
      <c r="L18" s="196">
        <v>318756</v>
      </c>
      <c r="M18" s="196">
        <v>327833</v>
      </c>
      <c r="N18" s="196">
        <v>323325</v>
      </c>
      <c r="O18" s="196">
        <v>314369</v>
      </c>
      <c r="P18" s="196">
        <v>308415</v>
      </c>
      <c r="Q18" s="196">
        <v>307119</v>
      </c>
      <c r="R18" s="476"/>
      <c r="S18" s="465"/>
      <c r="T18" s="495"/>
      <c r="U18" s="495"/>
      <c r="V18" s="918"/>
      <c r="W18" s="495"/>
      <c r="X18" s="495"/>
    </row>
    <row r="19" spans="1:24" ht="22.5" customHeight="1">
      <c r="A19" s="465"/>
      <c r="B19" s="475"/>
      <c r="C19" s="648"/>
      <c r="D19" s="530" t="s">
        <v>229</v>
      </c>
      <c r="E19" s="185">
        <v>89496</v>
      </c>
      <c r="F19" s="196">
        <v>93606</v>
      </c>
      <c r="G19" s="196">
        <v>93306</v>
      </c>
      <c r="H19" s="196">
        <v>90952</v>
      </c>
      <c r="I19" s="196">
        <v>84363</v>
      </c>
      <c r="J19" s="196">
        <v>76396</v>
      </c>
      <c r="K19" s="196">
        <v>70317</v>
      </c>
      <c r="L19" s="196">
        <v>69973</v>
      </c>
      <c r="M19" s="196">
        <v>73569</v>
      </c>
      <c r="N19" s="196">
        <v>77474</v>
      </c>
      <c r="O19" s="196">
        <v>78557</v>
      </c>
      <c r="P19" s="196">
        <v>76783</v>
      </c>
      <c r="Q19" s="196">
        <v>73837</v>
      </c>
      <c r="R19" s="476"/>
      <c r="S19" s="465"/>
      <c r="T19" s="495"/>
      <c r="U19" s="495"/>
      <c r="V19" s="918"/>
      <c r="W19" s="495"/>
      <c r="X19" s="495"/>
    </row>
    <row r="20" spans="1:24" ht="15.75" customHeight="1">
      <c r="A20" s="465"/>
      <c r="B20" s="475"/>
      <c r="C20" s="648"/>
      <c r="D20" s="530" t="s">
        <v>230</v>
      </c>
      <c r="E20" s="185">
        <v>601039</v>
      </c>
      <c r="F20" s="196">
        <v>611721</v>
      </c>
      <c r="G20" s="196">
        <v>607648</v>
      </c>
      <c r="H20" s="196">
        <v>598873</v>
      </c>
      <c r="I20" s="196">
        <v>583660</v>
      </c>
      <c r="J20" s="196">
        <v>560014</v>
      </c>
      <c r="K20" s="196">
        <v>544665</v>
      </c>
      <c r="L20" s="196">
        <v>541723</v>
      </c>
      <c r="M20" s="196">
        <v>550661</v>
      </c>
      <c r="N20" s="196">
        <v>539148</v>
      </c>
      <c r="O20" s="196">
        <v>526959</v>
      </c>
      <c r="P20" s="196">
        <v>521300</v>
      </c>
      <c r="Q20" s="196">
        <v>524744</v>
      </c>
      <c r="R20" s="476"/>
      <c r="S20" s="465"/>
      <c r="T20" s="495"/>
      <c r="U20" s="495"/>
      <c r="V20" s="918"/>
      <c r="W20" s="495"/>
      <c r="X20" s="495"/>
    </row>
    <row r="21" spans="1:24" ht="22.5" customHeight="1">
      <c r="A21" s="465"/>
      <c r="B21" s="475"/>
      <c r="C21" s="648"/>
      <c r="D21" s="530" t="s">
        <v>219</v>
      </c>
      <c r="E21" s="185">
        <v>70693</v>
      </c>
      <c r="F21" s="196">
        <v>73676</v>
      </c>
      <c r="G21" s="196">
        <v>73556</v>
      </c>
      <c r="H21" s="196">
        <v>73233</v>
      </c>
      <c r="I21" s="196">
        <v>69402</v>
      </c>
      <c r="J21" s="196">
        <v>64661</v>
      </c>
      <c r="K21" s="196">
        <v>60406</v>
      </c>
      <c r="L21" s="196">
        <v>61519</v>
      </c>
      <c r="M21" s="196">
        <v>66069</v>
      </c>
      <c r="N21" s="196">
        <v>69791</v>
      </c>
      <c r="O21" s="196">
        <v>69923</v>
      </c>
      <c r="P21" s="196">
        <v>67624</v>
      </c>
      <c r="Q21" s="196">
        <v>64357</v>
      </c>
      <c r="R21" s="476"/>
      <c r="S21" s="465"/>
      <c r="T21" s="495"/>
      <c r="U21" s="1079"/>
      <c r="V21" s="1750"/>
      <c r="W21" s="495"/>
      <c r="X21" s="495"/>
    </row>
    <row r="22" spans="1:24" ht="15.75" customHeight="1">
      <c r="A22" s="465"/>
      <c r="B22" s="475"/>
      <c r="C22" s="648"/>
      <c r="D22" s="530" t="s">
        <v>231</v>
      </c>
      <c r="E22" s="185">
        <v>619842</v>
      </c>
      <c r="F22" s="196">
        <v>631651</v>
      </c>
      <c r="G22" s="196">
        <v>627398</v>
      </c>
      <c r="H22" s="196">
        <v>616592</v>
      </c>
      <c r="I22" s="196">
        <v>598621</v>
      </c>
      <c r="J22" s="196">
        <v>571749</v>
      </c>
      <c r="K22" s="196">
        <v>554576</v>
      </c>
      <c r="L22" s="196">
        <v>550177</v>
      </c>
      <c r="M22" s="196">
        <v>558161</v>
      </c>
      <c r="N22" s="196">
        <v>546831</v>
      </c>
      <c r="O22" s="196">
        <v>535593</v>
      </c>
      <c r="P22" s="196">
        <v>530459</v>
      </c>
      <c r="Q22" s="196">
        <v>534224</v>
      </c>
      <c r="R22" s="476"/>
      <c r="S22" s="465"/>
      <c r="T22" s="495"/>
      <c r="U22" s="918"/>
      <c r="V22" s="1750"/>
      <c r="W22" s="495"/>
      <c r="X22" s="495"/>
    </row>
    <row r="23" spans="1:24" ht="15" customHeight="1">
      <c r="A23" s="465"/>
      <c r="B23" s="475"/>
      <c r="C23" s="530"/>
      <c r="D23" s="532" t="s">
        <v>354</v>
      </c>
      <c r="E23" s="185">
        <v>21040</v>
      </c>
      <c r="F23" s="196">
        <v>22215</v>
      </c>
      <c r="G23" s="196">
        <v>22723</v>
      </c>
      <c r="H23" s="196">
        <v>22145</v>
      </c>
      <c r="I23" s="196">
        <v>20448</v>
      </c>
      <c r="J23" s="196">
        <v>19158</v>
      </c>
      <c r="K23" s="196">
        <v>18562</v>
      </c>
      <c r="L23" s="196">
        <v>18604</v>
      </c>
      <c r="M23" s="196">
        <v>19001</v>
      </c>
      <c r="N23" s="196">
        <v>18956</v>
      </c>
      <c r="O23" s="196">
        <v>20531</v>
      </c>
      <c r="P23" s="196">
        <v>20698</v>
      </c>
      <c r="Q23" s="196">
        <v>21184</v>
      </c>
      <c r="R23" s="476"/>
      <c r="S23" s="465"/>
      <c r="T23" s="495"/>
      <c r="U23" s="495"/>
      <c r="V23" s="918"/>
      <c r="W23" s="495"/>
      <c r="X23" s="495"/>
    </row>
    <row r="24" spans="1:24" ht="15" customHeight="1">
      <c r="A24" s="465"/>
      <c r="B24" s="475"/>
      <c r="C24" s="248"/>
      <c r="D24" s="127" t="s">
        <v>220</v>
      </c>
      <c r="E24" s="185">
        <v>198319</v>
      </c>
      <c r="F24" s="196">
        <v>201103</v>
      </c>
      <c r="G24" s="196">
        <v>199221</v>
      </c>
      <c r="H24" s="196">
        <v>195149</v>
      </c>
      <c r="I24" s="196">
        <v>189969</v>
      </c>
      <c r="J24" s="196">
        <v>182559</v>
      </c>
      <c r="K24" s="196">
        <v>176212</v>
      </c>
      <c r="L24" s="196">
        <v>172183</v>
      </c>
      <c r="M24" s="196">
        <v>172664</v>
      </c>
      <c r="N24" s="196">
        <v>167487</v>
      </c>
      <c r="O24" s="196">
        <v>162733</v>
      </c>
      <c r="P24" s="196">
        <v>159802</v>
      </c>
      <c r="Q24" s="196">
        <v>161617</v>
      </c>
      <c r="R24" s="476"/>
      <c r="S24" s="465"/>
      <c r="T24" s="495"/>
      <c r="U24" s="495"/>
      <c r="V24" s="918"/>
      <c r="W24" s="495"/>
      <c r="X24" s="495"/>
    </row>
    <row r="25" spans="1:24" ht="15" customHeight="1">
      <c r="A25" s="465"/>
      <c r="B25" s="475"/>
      <c r="C25" s="248"/>
      <c r="D25" s="127" t="s">
        <v>168</v>
      </c>
      <c r="E25" s="185">
        <v>394859</v>
      </c>
      <c r="F25" s="196">
        <v>402892</v>
      </c>
      <c r="G25" s="196">
        <v>400277</v>
      </c>
      <c r="H25" s="196">
        <v>394502</v>
      </c>
      <c r="I25" s="196">
        <v>383896</v>
      </c>
      <c r="J25" s="196">
        <v>366104</v>
      </c>
      <c r="K25" s="196">
        <v>356149</v>
      </c>
      <c r="L25" s="196">
        <v>355902</v>
      </c>
      <c r="M25" s="196">
        <v>363034</v>
      </c>
      <c r="N25" s="196">
        <v>357097</v>
      </c>
      <c r="O25" s="196">
        <v>349158</v>
      </c>
      <c r="P25" s="196">
        <v>346944</v>
      </c>
      <c r="Q25" s="196">
        <v>348394</v>
      </c>
      <c r="R25" s="476"/>
      <c r="S25" s="465"/>
      <c r="T25" s="495"/>
      <c r="U25" s="495"/>
      <c r="V25" s="918"/>
      <c r="W25" s="495"/>
      <c r="X25" s="495"/>
    </row>
    <row r="26" spans="1:24" ht="15" customHeight="1">
      <c r="A26" s="465"/>
      <c r="B26" s="475"/>
      <c r="C26" s="248"/>
      <c r="D26" s="127" t="s">
        <v>221</v>
      </c>
      <c r="E26" s="185">
        <v>5624</v>
      </c>
      <c r="F26" s="196">
        <v>5441</v>
      </c>
      <c r="G26" s="196">
        <v>5177</v>
      </c>
      <c r="H26" s="196">
        <v>4796</v>
      </c>
      <c r="I26" s="196">
        <v>4308</v>
      </c>
      <c r="J26" s="196">
        <v>3928</v>
      </c>
      <c r="K26" s="196">
        <v>3653</v>
      </c>
      <c r="L26" s="196">
        <v>3488</v>
      </c>
      <c r="M26" s="196">
        <v>3462</v>
      </c>
      <c r="N26" s="196">
        <v>3291</v>
      </c>
      <c r="O26" s="196">
        <v>3171</v>
      </c>
      <c r="P26" s="196">
        <v>3015</v>
      </c>
      <c r="Q26" s="196">
        <v>3029</v>
      </c>
      <c r="R26" s="476"/>
      <c r="S26" s="465"/>
      <c r="T26" s="495"/>
      <c r="U26" s="495"/>
      <c r="V26" s="918"/>
      <c r="W26" s="495"/>
      <c r="X26" s="495"/>
    </row>
    <row r="27" spans="1:24" ht="22.5" customHeight="1">
      <c r="A27" s="465"/>
      <c r="B27" s="475"/>
      <c r="C27" s="648"/>
      <c r="D27" s="530" t="s">
        <v>232</v>
      </c>
      <c r="E27" s="185">
        <v>367550</v>
      </c>
      <c r="F27" s="196">
        <v>375382</v>
      </c>
      <c r="G27" s="196">
        <v>370054</v>
      </c>
      <c r="H27" s="196">
        <v>356650</v>
      </c>
      <c r="I27" s="196">
        <v>340315</v>
      </c>
      <c r="J27" s="196">
        <v>318378</v>
      </c>
      <c r="K27" s="196">
        <v>303567</v>
      </c>
      <c r="L27" s="196">
        <v>301647</v>
      </c>
      <c r="M27" s="196">
        <v>309752</v>
      </c>
      <c r="N27" s="196">
        <v>304713</v>
      </c>
      <c r="O27" s="196">
        <v>300868</v>
      </c>
      <c r="P27" s="196">
        <v>300772</v>
      </c>
      <c r="Q27" s="196">
        <v>303702</v>
      </c>
      <c r="R27" s="476"/>
      <c r="S27" s="465"/>
      <c r="T27" s="495"/>
      <c r="U27" s="954"/>
      <c r="V27" s="918"/>
      <c r="W27" s="495"/>
      <c r="X27" s="495"/>
    </row>
    <row r="28" spans="1:24" ht="15.75" customHeight="1">
      <c r="A28" s="465"/>
      <c r="B28" s="475"/>
      <c r="C28" s="648"/>
      <c r="D28" s="530" t="s">
        <v>233</v>
      </c>
      <c r="E28" s="185">
        <v>322985</v>
      </c>
      <c r="F28" s="196">
        <v>329945</v>
      </c>
      <c r="G28" s="196">
        <v>330900</v>
      </c>
      <c r="H28" s="196">
        <v>333175</v>
      </c>
      <c r="I28" s="196">
        <v>327708</v>
      </c>
      <c r="J28" s="196">
        <v>318032</v>
      </c>
      <c r="K28" s="196">
        <v>311415</v>
      </c>
      <c r="L28" s="196">
        <v>310049</v>
      </c>
      <c r="M28" s="196">
        <v>314478</v>
      </c>
      <c r="N28" s="196">
        <v>311909</v>
      </c>
      <c r="O28" s="196">
        <v>304648</v>
      </c>
      <c r="P28" s="196">
        <v>297311</v>
      </c>
      <c r="Q28" s="196">
        <v>294879</v>
      </c>
      <c r="R28" s="476"/>
      <c r="S28" s="465"/>
      <c r="T28" s="495"/>
      <c r="U28" s="954"/>
      <c r="V28" s="918"/>
      <c r="W28" s="495"/>
      <c r="X28" s="495"/>
    </row>
    <row r="29" spans="1:24" ht="22.5" customHeight="1">
      <c r="A29" s="465"/>
      <c r="B29" s="475"/>
      <c r="C29" s="648"/>
      <c r="D29" s="530" t="s">
        <v>234</v>
      </c>
      <c r="E29" s="185">
        <v>37808</v>
      </c>
      <c r="F29" s="196">
        <v>38278</v>
      </c>
      <c r="G29" s="196">
        <v>38628</v>
      </c>
      <c r="H29" s="196">
        <v>38314</v>
      </c>
      <c r="I29" s="196">
        <v>37900</v>
      </c>
      <c r="J29" s="196">
        <v>36883</v>
      </c>
      <c r="K29" s="196">
        <v>35237</v>
      </c>
      <c r="L29" s="196">
        <v>34703</v>
      </c>
      <c r="M29" s="196">
        <v>34945</v>
      </c>
      <c r="N29" s="196">
        <v>34168</v>
      </c>
      <c r="O29" s="196">
        <v>33850</v>
      </c>
      <c r="P29" s="196">
        <v>33944</v>
      </c>
      <c r="Q29" s="196">
        <v>33925</v>
      </c>
      <c r="R29" s="476"/>
      <c r="S29" s="465"/>
      <c r="T29" s="495"/>
      <c r="U29" s="495"/>
      <c r="V29" s="918"/>
      <c r="W29" s="495"/>
      <c r="X29" s="495"/>
    </row>
    <row r="30" spans="1:24" ht="15.75" customHeight="1">
      <c r="A30" s="465"/>
      <c r="B30" s="475"/>
      <c r="C30" s="648"/>
      <c r="D30" s="530" t="s">
        <v>235</v>
      </c>
      <c r="E30" s="185">
        <v>148513</v>
      </c>
      <c r="F30" s="196">
        <v>149875</v>
      </c>
      <c r="G30" s="196">
        <v>149842</v>
      </c>
      <c r="H30" s="196">
        <v>148709</v>
      </c>
      <c r="I30" s="196">
        <v>146390</v>
      </c>
      <c r="J30" s="196">
        <v>141517</v>
      </c>
      <c r="K30" s="196">
        <v>137623</v>
      </c>
      <c r="L30" s="196">
        <v>135225</v>
      </c>
      <c r="M30" s="196">
        <v>136052</v>
      </c>
      <c r="N30" s="196">
        <v>131949</v>
      </c>
      <c r="O30" s="196">
        <v>130652</v>
      </c>
      <c r="P30" s="196">
        <v>130437</v>
      </c>
      <c r="Q30" s="196">
        <v>130887</v>
      </c>
      <c r="R30" s="476"/>
      <c r="S30" s="465"/>
      <c r="T30" s="495"/>
      <c r="U30" s="495"/>
      <c r="V30" s="918"/>
      <c r="W30" s="495"/>
      <c r="X30" s="495"/>
    </row>
    <row r="31" spans="1:24" ht="15.75" customHeight="1">
      <c r="A31" s="465"/>
      <c r="B31" s="475"/>
      <c r="C31" s="648"/>
      <c r="D31" s="530" t="s">
        <v>236</v>
      </c>
      <c r="E31" s="185">
        <v>111415</v>
      </c>
      <c r="F31" s="196">
        <v>113704</v>
      </c>
      <c r="G31" s="196">
        <v>113845</v>
      </c>
      <c r="H31" s="196">
        <v>112353</v>
      </c>
      <c r="I31" s="196">
        <v>109313</v>
      </c>
      <c r="J31" s="196">
        <v>104664</v>
      </c>
      <c r="K31" s="196">
        <v>100821</v>
      </c>
      <c r="L31" s="196">
        <v>98503</v>
      </c>
      <c r="M31" s="196">
        <v>99394</v>
      </c>
      <c r="N31" s="196">
        <v>96180</v>
      </c>
      <c r="O31" s="196">
        <v>95726</v>
      </c>
      <c r="P31" s="196">
        <v>95785</v>
      </c>
      <c r="Q31" s="196">
        <v>97233</v>
      </c>
      <c r="R31" s="476"/>
      <c r="S31" s="465"/>
      <c r="T31" s="495"/>
      <c r="U31" s="495"/>
      <c r="V31" s="918"/>
      <c r="W31" s="495"/>
      <c r="X31" s="495"/>
    </row>
    <row r="32" spans="1:24" ht="15.75" customHeight="1">
      <c r="A32" s="465"/>
      <c r="B32" s="475"/>
      <c r="C32" s="648"/>
      <c r="D32" s="530" t="s">
        <v>237</v>
      </c>
      <c r="E32" s="185">
        <v>138036</v>
      </c>
      <c r="F32" s="196">
        <v>142122</v>
      </c>
      <c r="G32" s="196">
        <v>142212</v>
      </c>
      <c r="H32" s="196">
        <v>140080</v>
      </c>
      <c r="I32" s="196">
        <v>135233</v>
      </c>
      <c r="J32" s="196">
        <v>128509</v>
      </c>
      <c r="K32" s="196">
        <v>123989</v>
      </c>
      <c r="L32" s="196">
        <v>121582</v>
      </c>
      <c r="M32" s="196">
        <v>122897</v>
      </c>
      <c r="N32" s="196">
        <v>119009</v>
      </c>
      <c r="O32" s="196">
        <v>116919</v>
      </c>
      <c r="P32" s="196">
        <v>116393</v>
      </c>
      <c r="Q32" s="196">
        <v>117708</v>
      </c>
      <c r="R32" s="476"/>
      <c r="S32" s="465"/>
      <c r="T32" s="495"/>
      <c r="U32" s="495"/>
      <c r="V32" s="918"/>
      <c r="W32" s="495"/>
      <c r="X32" s="495"/>
    </row>
    <row r="33" spans="1:24" ht="15.75" customHeight="1">
      <c r="A33" s="465"/>
      <c r="B33" s="475"/>
      <c r="C33" s="648"/>
      <c r="D33" s="530" t="s">
        <v>238</v>
      </c>
      <c r="E33" s="185">
        <v>161354</v>
      </c>
      <c r="F33" s="196">
        <v>166692</v>
      </c>
      <c r="G33" s="196">
        <v>165206</v>
      </c>
      <c r="H33" s="196">
        <v>161136</v>
      </c>
      <c r="I33" s="196">
        <v>154400</v>
      </c>
      <c r="J33" s="196">
        <v>146001</v>
      </c>
      <c r="K33" s="196">
        <v>139771</v>
      </c>
      <c r="L33" s="196">
        <v>139558</v>
      </c>
      <c r="M33" s="196">
        <v>143333</v>
      </c>
      <c r="N33" s="196">
        <v>144259</v>
      </c>
      <c r="O33" s="196">
        <v>143495</v>
      </c>
      <c r="P33" s="196">
        <v>141578</v>
      </c>
      <c r="Q33" s="196">
        <v>141098</v>
      </c>
      <c r="R33" s="476"/>
      <c r="S33" s="465"/>
      <c r="T33" s="495"/>
      <c r="U33" s="495"/>
      <c r="V33" s="918"/>
      <c r="W33" s="495"/>
      <c r="X33" s="495"/>
    </row>
    <row r="34" spans="1:24" ht="15.75" customHeight="1">
      <c r="A34" s="465"/>
      <c r="B34" s="475"/>
      <c r="C34" s="648"/>
      <c r="D34" s="530" t="s">
        <v>239</v>
      </c>
      <c r="E34" s="185">
        <v>93409</v>
      </c>
      <c r="F34" s="196">
        <v>94656</v>
      </c>
      <c r="G34" s="196">
        <v>91221</v>
      </c>
      <c r="H34" s="196">
        <v>89233</v>
      </c>
      <c r="I34" s="196">
        <v>84787</v>
      </c>
      <c r="J34" s="196">
        <v>78836</v>
      </c>
      <c r="K34" s="196">
        <v>77541</v>
      </c>
      <c r="L34" s="196">
        <v>82125</v>
      </c>
      <c r="M34" s="196">
        <v>87609</v>
      </c>
      <c r="N34" s="196">
        <v>91057</v>
      </c>
      <c r="O34" s="196">
        <v>84874</v>
      </c>
      <c r="P34" s="196">
        <v>79946</v>
      </c>
      <c r="Q34" s="196">
        <v>77730</v>
      </c>
      <c r="R34" s="476"/>
      <c r="S34" s="465"/>
      <c r="T34" s="495"/>
      <c r="U34" s="495"/>
      <c r="V34" s="921"/>
      <c r="W34" s="495"/>
      <c r="X34" s="495"/>
    </row>
    <row r="35" spans="1:24" ht="22.5" customHeight="1">
      <c r="A35" s="465"/>
      <c r="B35" s="475"/>
      <c r="C35" s="648"/>
      <c r="D35" s="530" t="s">
        <v>192</v>
      </c>
      <c r="E35" s="185">
        <v>291621</v>
      </c>
      <c r="F35" s="196">
        <v>296816</v>
      </c>
      <c r="G35" s="196">
        <v>294590</v>
      </c>
      <c r="H35" s="196">
        <v>290314</v>
      </c>
      <c r="I35" s="196">
        <v>284715</v>
      </c>
      <c r="J35" s="196">
        <v>271178</v>
      </c>
      <c r="K35" s="196">
        <v>262373</v>
      </c>
      <c r="L35" s="196">
        <v>262168</v>
      </c>
      <c r="M35" s="196">
        <v>269330</v>
      </c>
      <c r="N35" s="196">
        <v>264509</v>
      </c>
      <c r="O35" s="196">
        <v>258490</v>
      </c>
      <c r="P35" s="196">
        <v>253207</v>
      </c>
      <c r="Q35" s="196">
        <v>253480</v>
      </c>
      <c r="R35" s="476"/>
      <c r="S35" s="465"/>
      <c r="T35" s="495"/>
      <c r="U35" s="495"/>
      <c r="V35" s="918"/>
      <c r="W35" s="495"/>
      <c r="X35" s="495"/>
    </row>
    <row r="36" spans="1:24" ht="15.75" customHeight="1">
      <c r="A36" s="465"/>
      <c r="B36" s="475"/>
      <c r="C36" s="648"/>
      <c r="D36" s="530" t="s">
        <v>193</v>
      </c>
      <c r="E36" s="185">
        <v>125670</v>
      </c>
      <c r="F36" s="196">
        <v>128966</v>
      </c>
      <c r="G36" s="196">
        <v>126070</v>
      </c>
      <c r="H36" s="196">
        <v>123282</v>
      </c>
      <c r="I36" s="196">
        <v>117651</v>
      </c>
      <c r="J36" s="196">
        <v>112757</v>
      </c>
      <c r="K36" s="196">
        <v>109627</v>
      </c>
      <c r="L36" s="196">
        <v>110251</v>
      </c>
      <c r="M36" s="196">
        <v>113021</v>
      </c>
      <c r="N36" s="196">
        <v>110668</v>
      </c>
      <c r="O36" s="196">
        <v>107438</v>
      </c>
      <c r="P36" s="196">
        <v>104341</v>
      </c>
      <c r="Q36" s="196">
        <v>107718</v>
      </c>
      <c r="R36" s="476"/>
      <c r="S36" s="465"/>
      <c r="T36" s="495"/>
      <c r="U36" s="495"/>
      <c r="V36" s="918"/>
      <c r="W36" s="495"/>
      <c r="X36" s="495"/>
    </row>
    <row r="37" spans="1:24" ht="15.75" customHeight="1">
      <c r="A37" s="465"/>
      <c r="B37" s="475"/>
      <c r="C37" s="648"/>
      <c r="D37" s="530" t="s">
        <v>59</v>
      </c>
      <c r="E37" s="185">
        <v>161231</v>
      </c>
      <c r="F37" s="196">
        <v>165182</v>
      </c>
      <c r="G37" s="196">
        <v>165230</v>
      </c>
      <c r="H37" s="196">
        <v>164512</v>
      </c>
      <c r="I37" s="196">
        <v>159711</v>
      </c>
      <c r="J37" s="196">
        <v>153597</v>
      </c>
      <c r="K37" s="196">
        <v>148765</v>
      </c>
      <c r="L37" s="196">
        <v>147526</v>
      </c>
      <c r="M37" s="196">
        <v>149930</v>
      </c>
      <c r="N37" s="196">
        <v>147770</v>
      </c>
      <c r="O37" s="196">
        <v>144753</v>
      </c>
      <c r="P37" s="196">
        <v>141403</v>
      </c>
      <c r="Q37" s="196">
        <v>138857</v>
      </c>
      <c r="R37" s="476"/>
      <c r="S37" s="465"/>
      <c r="T37" s="495"/>
      <c r="U37" s="495"/>
      <c r="V37" s="918"/>
      <c r="W37" s="495"/>
      <c r="X37" s="495"/>
    </row>
    <row r="38" spans="1:24" ht="15.75" customHeight="1">
      <c r="A38" s="465"/>
      <c r="B38" s="475"/>
      <c r="C38" s="648"/>
      <c r="D38" s="530" t="s">
        <v>195</v>
      </c>
      <c r="E38" s="185">
        <v>43604</v>
      </c>
      <c r="F38" s="196">
        <v>45066</v>
      </c>
      <c r="G38" s="196">
        <v>45399</v>
      </c>
      <c r="H38" s="196">
        <v>43224</v>
      </c>
      <c r="I38" s="196">
        <v>41644</v>
      </c>
      <c r="J38" s="196">
        <v>38993</v>
      </c>
      <c r="K38" s="196">
        <v>37831</v>
      </c>
      <c r="L38" s="196">
        <v>38416</v>
      </c>
      <c r="M38" s="196">
        <v>38688</v>
      </c>
      <c r="N38" s="196">
        <v>39101</v>
      </c>
      <c r="O38" s="196">
        <v>38467</v>
      </c>
      <c r="P38" s="196">
        <v>37580</v>
      </c>
      <c r="Q38" s="196">
        <v>37227</v>
      </c>
      <c r="R38" s="476"/>
      <c r="S38" s="465"/>
      <c r="V38" s="810"/>
    </row>
    <row r="39" spans="1:24" ht="15.75" customHeight="1">
      <c r="A39" s="465"/>
      <c r="B39" s="475"/>
      <c r="C39" s="648"/>
      <c r="D39" s="530" t="s">
        <v>196</v>
      </c>
      <c r="E39" s="185">
        <v>32443</v>
      </c>
      <c r="F39" s="196">
        <v>33638</v>
      </c>
      <c r="G39" s="196">
        <v>33424</v>
      </c>
      <c r="H39" s="196">
        <v>32169</v>
      </c>
      <c r="I39" s="196">
        <v>28377</v>
      </c>
      <c r="J39" s="196">
        <v>24725</v>
      </c>
      <c r="K39" s="196">
        <v>22083</v>
      </c>
      <c r="L39" s="196">
        <v>20145</v>
      </c>
      <c r="M39" s="196">
        <v>19851</v>
      </c>
      <c r="N39" s="196">
        <v>20792</v>
      </c>
      <c r="O39" s="196">
        <v>22864</v>
      </c>
      <c r="P39" s="196">
        <v>27863</v>
      </c>
      <c r="Q39" s="196">
        <v>27030</v>
      </c>
      <c r="R39" s="476"/>
      <c r="S39" s="465"/>
      <c r="V39" s="810"/>
    </row>
    <row r="40" spans="1:24" ht="15.75" customHeight="1">
      <c r="A40" s="465"/>
      <c r="B40" s="475"/>
      <c r="C40" s="648"/>
      <c r="D40" s="530" t="s">
        <v>132</v>
      </c>
      <c r="E40" s="185">
        <v>13208</v>
      </c>
      <c r="F40" s="196">
        <v>12823</v>
      </c>
      <c r="G40" s="196">
        <v>13104</v>
      </c>
      <c r="H40" s="196">
        <v>12877</v>
      </c>
      <c r="I40" s="196">
        <v>12863</v>
      </c>
      <c r="J40" s="196">
        <v>12758</v>
      </c>
      <c r="K40" s="196">
        <v>12523</v>
      </c>
      <c r="L40" s="196">
        <v>11753</v>
      </c>
      <c r="M40" s="196">
        <v>11584</v>
      </c>
      <c r="N40" s="196">
        <v>11563</v>
      </c>
      <c r="O40" s="196">
        <v>11552</v>
      </c>
      <c r="P40" s="196">
        <v>11521</v>
      </c>
      <c r="Q40" s="196">
        <v>11666</v>
      </c>
      <c r="R40" s="476"/>
      <c r="S40" s="465"/>
      <c r="V40" s="810"/>
    </row>
    <row r="41" spans="1:24" ht="15.75" customHeight="1">
      <c r="A41" s="465"/>
      <c r="B41" s="475"/>
      <c r="C41" s="648"/>
      <c r="D41" s="530" t="s">
        <v>133</v>
      </c>
      <c r="E41" s="185">
        <v>22758</v>
      </c>
      <c r="F41" s="196">
        <v>22836</v>
      </c>
      <c r="G41" s="196">
        <v>23137</v>
      </c>
      <c r="H41" s="196">
        <v>23447</v>
      </c>
      <c r="I41" s="196">
        <v>23062</v>
      </c>
      <c r="J41" s="196">
        <v>22402</v>
      </c>
      <c r="K41" s="196">
        <v>21780</v>
      </c>
      <c r="L41" s="196">
        <v>21437</v>
      </c>
      <c r="M41" s="196">
        <v>21826</v>
      </c>
      <c r="N41" s="196">
        <v>22219</v>
      </c>
      <c r="O41" s="196">
        <v>21952</v>
      </c>
      <c r="P41" s="196">
        <v>22168</v>
      </c>
      <c r="Q41" s="196">
        <v>22603</v>
      </c>
      <c r="R41" s="476"/>
      <c r="S41" s="465"/>
      <c r="V41" s="810"/>
    </row>
    <row r="42" spans="1:24" s="707" customFormat="1" ht="22.5" customHeight="1">
      <c r="A42" s="708"/>
      <c r="B42" s="709"/>
      <c r="C42" s="824" t="s">
        <v>310</v>
      </c>
      <c r="D42" s="824"/>
      <c r="E42" s="461"/>
      <c r="F42" s="462"/>
      <c r="G42" s="462"/>
      <c r="H42" s="462"/>
      <c r="I42" s="462"/>
      <c r="J42" s="462"/>
      <c r="K42" s="462"/>
      <c r="L42" s="462"/>
      <c r="M42" s="462"/>
      <c r="N42" s="462"/>
      <c r="O42" s="462"/>
      <c r="P42" s="462"/>
      <c r="Q42" s="462"/>
      <c r="R42" s="710"/>
      <c r="S42" s="708"/>
      <c r="V42" s="810"/>
    </row>
    <row r="43" spans="1:24" ht="15.75" customHeight="1">
      <c r="A43" s="465"/>
      <c r="B43" s="475"/>
      <c r="C43" s="648"/>
      <c r="D43" s="823" t="s">
        <v>627</v>
      </c>
      <c r="E43" s="185" t="s">
        <v>431</v>
      </c>
      <c r="F43" s="185">
        <v>63171</v>
      </c>
      <c r="G43" s="185">
        <v>63828</v>
      </c>
      <c r="H43" s="185">
        <v>63889</v>
      </c>
      <c r="I43" s="185">
        <v>62564</v>
      </c>
      <c r="J43" s="185">
        <v>59899</v>
      </c>
      <c r="K43" s="185">
        <v>57054</v>
      </c>
      <c r="L43" s="185">
        <v>56269</v>
      </c>
      <c r="M43" s="185">
        <v>57240</v>
      </c>
      <c r="N43" s="185">
        <v>57033</v>
      </c>
      <c r="O43" s="185">
        <v>56668</v>
      </c>
      <c r="P43" s="185">
        <v>55828</v>
      </c>
      <c r="Q43" s="185">
        <v>54661</v>
      </c>
      <c r="R43" s="476"/>
      <c r="S43" s="465"/>
      <c r="V43" s="810"/>
    </row>
    <row r="44" spans="1:24" s="707" customFormat="1" ht="15.75" customHeight="1">
      <c r="A44" s="708"/>
      <c r="B44" s="709"/>
      <c r="C44" s="711"/>
      <c r="D44" s="823" t="s">
        <v>631</v>
      </c>
      <c r="E44" s="185" t="s">
        <v>431</v>
      </c>
      <c r="F44" s="185">
        <v>58911</v>
      </c>
      <c r="G44" s="185">
        <v>59045</v>
      </c>
      <c r="H44" s="185">
        <v>58912</v>
      </c>
      <c r="I44" s="185">
        <v>57883</v>
      </c>
      <c r="J44" s="185">
        <v>56176</v>
      </c>
      <c r="K44" s="185">
        <v>53536</v>
      </c>
      <c r="L44" s="185">
        <v>52667</v>
      </c>
      <c r="M44" s="185">
        <v>53223</v>
      </c>
      <c r="N44" s="185">
        <v>52555</v>
      </c>
      <c r="O44" s="185">
        <v>52721</v>
      </c>
      <c r="P44" s="185">
        <v>53693</v>
      </c>
      <c r="Q44" s="185">
        <v>53181</v>
      </c>
      <c r="R44" s="710"/>
      <c r="S44" s="708"/>
      <c r="V44" s="810"/>
    </row>
    <row r="45" spans="1:24" ht="15.75" customHeight="1">
      <c r="A45" s="465"/>
      <c r="B45" s="478"/>
      <c r="C45" s="648"/>
      <c r="D45" s="823" t="s">
        <v>628</v>
      </c>
      <c r="E45" s="185" t="s">
        <v>431</v>
      </c>
      <c r="F45" s="185">
        <v>65772</v>
      </c>
      <c r="G45" s="185">
        <v>65693</v>
      </c>
      <c r="H45" s="185">
        <v>64266</v>
      </c>
      <c r="I45" s="185">
        <v>62038</v>
      </c>
      <c r="J45" s="185">
        <v>59180</v>
      </c>
      <c r="K45" s="185">
        <v>56171</v>
      </c>
      <c r="L45" s="185">
        <v>55029</v>
      </c>
      <c r="M45" s="185">
        <v>55208</v>
      </c>
      <c r="N45" s="185">
        <v>53647</v>
      </c>
      <c r="O45" s="185">
        <v>52474</v>
      </c>
      <c r="P45" s="185">
        <v>52012</v>
      </c>
      <c r="Q45" s="185">
        <v>53174</v>
      </c>
      <c r="R45" s="476"/>
      <c r="S45" s="465"/>
      <c r="V45" s="810"/>
    </row>
    <row r="46" spans="1:24" ht="15.75" customHeight="1">
      <c r="A46" s="465"/>
      <c r="B46" s="475"/>
      <c r="C46" s="648"/>
      <c r="D46" s="823" t="s">
        <v>629</v>
      </c>
      <c r="E46" s="185" t="s">
        <v>431</v>
      </c>
      <c r="F46" s="185">
        <v>57987</v>
      </c>
      <c r="G46" s="185">
        <v>58157</v>
      </c>
      <c r="H46" s="185">
        <v>57033</v>
      </c>
      <c r="I46" s="185">
        <v>55660</v>
      </c>
      <c r="J46" s="185">
        <v>53156</v>
      </c>
      <c r="K46" s="185">
        <v>50844</v>
      </c>
      <c r="L46" s="185">
        <v>49186</v>
      </c>
      <c r="M46" s="185">
        <v>48986</v>
      </c>
      <c r="N46" s="185">
        <v>47479</v>
      </c>
      <c r="O46" s="185">
        <v>46624</v>
      </c>
      <c r="P46" s="185">
        <v>46199</v>
      </c>
      <c r="Q46" s="185">
        <v>47329</v>
      </c>
      <c r="R46" s="476"/>
      <c r="S46" s="465"/>
      <c r="V46" s="810"/>
    </row>
    <row r="47" spans="1:24" ht="15.75" customHeight="1">
      <c r="A47" s="465"/>
      <c r="B47" s="475"/>
      <c r="C47" s="648"/>
      <c r="D47" s="823" t="s">
        <v>634</v>
      </c>
      <c r="E47" s="185" t="s">
        <v>431</v>
      </c>
      <c r="F47" s="185">
        <v>44548</v>
      </c>
      <c r="G47" s="185">
        <v>44042</v>
      </c>
      <c r="H47" s="185">
        <v>42977</v>
      </c>
      <c r="I47" s="185">
        <v>41286</v>
      </c>
      <c r="J47" s="185">
        <v>39494</v>
      </c>
      <c r="K47" s="185">
        <v>38443</v>
      </c>
      <c r="L47" s="185">
        <v>38285</v>
      </c>
      <c r="M47" s="185">
        <v>38926</v>
      </c>
      <c r="N47" s="185">
        <v>38317</v>
      </c>
      <c r="O47" s="185">
        <v>37199</v>
      </c>
      <c r="P47" s="185">
        <v>36144</v>
      </c>
      <c r="Q47" s="185">
        <v>35931</v>
      </c>
      <c r="R47" s="476"/>
      <c r="S47" s="465"/>
      <c r="V47" s="810"/>
    </row>
    <row r="48" spans="1:24" s="479" customFormat="1" ht="30" customHeight="1">
      <c r="A48" s="477"/>
      <c r="B48" s="478"/>
      <c r="C48" s="1574" t="s">
        <v>241</v>
      </c>
      <c r="D48" s="1575"/>
      <c r="E48" s="1575"/>
      <c r="F48" s="1575"/>
      <c r="G48" s="1575"/>
      <c r="H48" s="1575"/>
      <c r="I48" s="1575"/>
      <c r="J48" s="1575"/>
      <c r="K48" s="1575"/>
      <c r="L48" s="1575"/>
      <c r="M48" s="1575"/>
      <c r="N48" s="1575"/>
      <c r="O48" s="1575"/>
      <c r="P48" s="1575"/>
      <c r="Q48" s="1575"/>
      <c r="R48" s="508"/>
      <c r="S48" s="477"/>
      <c r="V48" s="810"/>
    </row>
    <row r="49" spans="1:22" s="479" customFormat="1" ht="13.5" customHeight="1">
      <c r="A49" s="477"/>
      <c r="B49" s="478"/>
      <c r="C49" s="513" t="s">
        <v>404</v>
      </c>
      <c r="D49" s="712"/>
      <c r="E49" s="713"/>
      <c r="F49" s="478"/>
      <c r="G49" s="713"/>
      <c r="H49" s="712"/>
      <c r="I49" s="713"/>
      <c r="J49" s="999"/>
      <c r="K49" s="713"/>
      <c r="L49" s="712"/>
      <c r="M49" s="712"/>
      <c r="N49" s="712"/>
      <c r="O49" s="712"/>
      <c r="P49" s="712"/>
      <c r="Q49" s="712"/>
      <c r="R49" s="508"/>
      <c r="S49" s="477"/>
      <c r="V49" s="810"/>
    </row>
    <row r="50" spans="1:22" s="479" customFormat="1" ht="10.5" customHeight="1">
      <c r="A50" s="477"/>
      <c r="B50" s="478"/>
      <c r="C50" s="1567" t="s">
        <v>432</v>
      </c>
      <c r="D50" s="1567"/>
      <c r="E50" s="1567"/>
      <c r="F50" s="1567"/>
      <c r="G50" s="1567"/>
      <c r="H50" s="1567"/>
      <c r="I50" s="1567"/>
      <c r="J50" s="1567"/>
      <c r="K50" s="1567"/>
      <c r="L50" s="1567"/>
      <c r="M50" s="1567"/>
      <c r="N50" s="1567"/>
      <c r="O50" s="1567"/>
      <c r="P50" s="1567"/>
      <c r="Q50" s="1567"/>
      <c r="R50" s="508"/>
      <c r="S50" s="477"/>
    </row>
    <row r="51" spans="1:22">
      <c r="A51" s="465"/>
      <c r="B51" s="475"/>
      <c r="C51" s="475"/>
      <c r="D51" s="475"/>
      <c r="E51" s="475"/>
      <c r="F51" s="475"/>
      <c r="G51" s="475"/>
      <c r="H51" s="534"/>
      <c r="I51" s="534"/>
      <c r="J51" s="534"/>
      <c r="K51" s="534"/>
      <c r="L51" s="796"/>
      <c r="M51" s="475"/>
      <c r="N51" s="1576">
        <v>42005</v>
      </c>
      <c r="O51" s="1576"/>
      <c r="P51" s="1576"/>
      <c r="Q51" s="1576"/>
      <c r="R51" s="714">
        <v>11</v>
      </c>
      <c r="S51" s="465"/>
    </row>
    <row r="52" spans="1:22">
      <c r="A52" s="495"/>
      <c r="B52" s="495"/>
      <c r="C52" s="495"/>
      <c r="D52" s="495"/>
      <c r="E52" s="495"/>
      <c r="G52" s="495"/>
      <c r="H52" s="495"/>
      <c r="I52" s="495"/>
      <c r="J52" s="495"/>
      <c r="K52" s="495"/>
      <c r="L52" s="495"/>
      <c r="M52" s="495"/>
      <c r="N52" s="495"/>
      <c r="O52" s="495"/>
      <c r="P52" s="495"/>
      <c r="Q52" s="495"/>
      <c r="R52" s="495"/>
      <c r="S52" s="495"/>
    </row>
    <row r="53" spans="1:22">
      <c r="A53" s="495"/>
      <c r="B53" s="495"/>
      <c r="C53" s="495"/>
      <c r="D53" s="495"/>
      <c r="E53" s="495"/>
      <c r="G53" s="495"/>
      <c r="H53" s="495"/>
      <c r="I53" s="495"/>
      <c r="J53" s="495"/>
      <c r="K53" s="495"/>
      <c r="L53" s="495"/>
      <c r="M53" s="495"/>
      <c r="N53" s="495"/>
      <c r="O53" s="495"/>
      <c r="P53" s="495"/>
      <c r="Q53" s="495"/>
      <c r="R53" s="495"/>
      <c r="S53" s="495"/>
    </row>
    <row r="62" spans="1:22" ht="8.25" customHeight="1"/>
    <row r="64" spans="1:22" ht="9" customHeight="1">
      <c r="R64" s="481"/>
    </row>
    <row r="65" spans="5:18" ht="8.25" customHeight="1">
      <c r="E65" s="1573"/>
      <c r="F65" s="1573"/>
      <c r="G65" s="1573"/>
      <c r="H65" s="1573"/>
      <c r="I65" s="1573"/>
      <c r="J65" s="1573"/>
      <c r="K65" s="1573"/>
      <c r="L65" s="1573"/>
      <c r="M65" s="1573"/>
      <c r="N65" s="1573"/>
      <c r="O65" s="1573"/>
      <c r="P65" s="1573"/>
      <c r="Q65" s="1573"/>
      <c r="R65" s="1573"/>
    </row>
    <row r="66" spans="5:18" ht="9.75" customHeight="1"/>
  </sheetData>
  <mergeCells count="10">
    <mergeCell ref="E65:R65"/>
    <mergeCell ref="C16:D16"/>
    <mergeCell ref="C48:Q48"/>
    <mergeCell ref="C50:Q50"/>
    <mergeCell ref="N51:Q51"/>
    <mergeCell ref="B1:H1"/>
    <mergeCell ref="C5:D6"/>
    <mergeCell ref="C8:D8"/>
    <mergeCell ref="F6:Q6"/>
    <mergeCell ref="C15:D15"/>
  </mergeCells>
  <conditionalFormatting sqref="E7:Q7 V7">
    <cfRule type="cellIs" dxfId="9" priority="2" operator="equal">
      <formula>"jan."</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Folhas de cálculo</vt:lpstr>
      </vt:variant>
      <vt:variant>
        <vt:i4>22</vt:i4>
      </vt:variant>
      <vt:variant>
        <vt:lpstr>Intervalos com nome</vt:lpstr>
      </vt:variant>
      <vt:variant>
        <vt:i4>23</vt:i4>
      </vt:variant>
    </vt:vector>
  </HeadingPairs>
  <TitlesOfParts>
    <vt:vector size="45" baseType="lpstr">
      <vt:lpstr>capa</vt:lpstr>
      <vt:lpstr>introducao</vt:lpstr>
      <vt:lpstr>fontes</vt:lpstr>
      <vt:lpstr>6populacao3</vt:lpstr>
      <vt:lpstr>7empregoINE3</vt:lpstr>
      <vt:lpstr>8desemprego_INE3</vt:lpstr>
      <vt:lpstr>9lay_off</vt:lpstr>
      <vt:lpstr>10desemprego_IEFP</vt:lpstr>
      <vt:lpstr>11desemprego_IEFP</vt:lpstr>
      <vt:lpstr>12fp_anexoC</vt:lpstr>
      <vt:lpstr>13empresarial</vt:lpstr>
      <vt:lpstr>14ganhos</vt:lpstr>
      <vt:lpstr>15salários</vt:lpstr>
      <vt:lpstr>16irct</vt:lpstr>
      <vt:lpstr>17acidentes</vt:lpstr>
      <vt:lpstr>18ssocial</vt:lpstr>
      <vt:lpstr>19ssocial </vt:lpstr>
      <vt:lpstr>20destaque</vt:lpstr>
      <vt:lpstr>21destaque</vt:lpstr>
      <vt:lpstr>22conceito</vt:lpstr>
      <vt:lpstr>23conceito</vt:lpstr>
      <vt:lpstr>contracapa</vt:lpstr>
      <vt:lpstr>'10desemprego_IEFP'!Área_de_Impressão</vt:lpstr>
      <vt:lpstr>'11desemprego_IEFP'!Área_de_Impressão</vt:lpstr>
      <vt:lpstr>'12fp_anexoC'!Área_de_Impressão</vt:lpstr>
      <vt:lpstr>'13empresarial'!Área_de_Impressão</vt:lpstr>
      <vt:lpstr>'14ganhos'!Área_de_Impressão</vt:lpstr>
      <vt:lpstr>'15salários'!Área_de_Impressão</vt:lpstr>
      <vt:lpstr>'16irct'!Área_de_Impressão</vt:lpstr>
      <vt:lpstr>'17acidentes'!Área_de_Impressão</vt:lpstr>
      <vt:lpstr>'18ssocial'!Área_de_Impressão</vt:lpstr>
      <vt:lpstr>'19ssocial '!Área_de_Impressão</vt:lpstr>
      <vt:lpstr>'20destaque'!Área_de_Impressão</vt:lpstr>
      <vt:lpstr>'21destaque'!Área_de_Impressão</vt:lpstr>
      <vt:lpstr>'22conceito'!Área_de_Impressão</vt:lpstr>
      <vt:lpstr>'23conceito'!Área_de_Impressão</vt:lpstr>
      <vt:lpstr>'6populacao3'!Área_de_Impressão</vt:lpstr>
      <vt:lpstr>'7empregoINE3'!Área_de_Impressão</vt:lpstr>
      <vt:lpstr>'8desemprego_INE3'!Área_de_Impressão</vt:lpstr>
      <vt:lpstr>'9lay_off'!Área_de_Impressão</vt:lpstr>
      <vt:lpstr>capa!Área_de_Impressão</vt:lpstr>
      <vt:lpstr>contracapa!Área_de_Impressão</vt:lpstr>
      <vt:lpstr>fontes!Área_de_Impressão</vt:lpstr>
      <vt:lpstr>introducao!Área_de_Impressão</vt:lpstr>
      <vt:lpstr>capa!topo</vt:lpstr>
    </vt:vector>
  </TitlesOfParts>
  <Company>DEEP</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Boletim Estatístico</dc:title>
  <dc:creator>GEP/MSSS</dc:creator>
  <cp:lastModifiedBy>Teresa Feliciano</cp:lastModifiedBy>
  <cp:lastPrinted>2015-01-30T14:03:54Z</cp:lastPrinted>
  <dcterms:created xsi:type="dcterms:W3CDTF">2004-03-02T09:49:36Z</dcterms:created>
  <dcterms:modified xsi:type="dcterms:W3CDTF">2015-01-30T17:05:48Z</dcterms:modified>
</cp:coreProperties>
</file>